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20" windowWidth="9600" windowHeight="12420" activeTab="0"/>
  </bookViews>
  <sheets>
    <sheet name="27.11.2005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<sst xmlns="http://schemas.openxmlformats.org/spreadsheetml/2006/main" count="56" uniqueCount="29">
  <si>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Stadt Bern</t>
  </si>
  <si>
    <t>Total</t>
  </si>
  <si>
    <t>Zählkreis</t>
  </si>
  <si>
    <t xml:space="preserve"> </t>
  </si>
  <si>
    <t>Eingelangte Stimmzettel</t>
  </si>
  <si>
    <t>davon briefl.:</t>
  </si>
  <si>
    <t>Stimmbeteiligung</t>
  </si>
  <si>
    <t>in Prozenten</t>
  </si>
  <si>
    <t>% der Ja-</t>
  </si>
  <si>
    <t>Stimmen</t>
  </si>
  <si>
    <t>Gesamtzahl der gültigen Stimmzettel</t>
  </si>
  <si>
    <t>davon leere oder ungültige Stimmen</t>
  </si>
  <si>
    <t>Zahl der gültigen Stimmen</t>
  </si>
  <si>
    <t>Zahl der JA-Stimmen</t>
  </si>
  <si>
    <t>Zahl der NEIN-Stimmen</t>
  </si>
  <si>
    <t>Zählkreise: 1 Innere Stadt, 2 Länggasse/Felsenau</t>
  </si>
  <si>
    <t>3 Mattenhof/Weissenbühl, 4 Kirchenfeld/Schosshalde</t>
  </si>
  <si>
    <t>5 Breitenrain/Lorraine, 6 Bümpliz/Bethlehem</t>
  </si>
  <si>
    <t>Dr. Jürg Wichtermann</t>
  </si>
  <si>
    <t>Vizestadtschreiber</t>
  </si>
  <si>
    <t>Eingelangte Stimmrechtsausweise</t>
  </si>
  <si>
    <t>Die Vorlage ist damit angenommen</t>
  </si>
  <si>
    <t>Protokoll der Gemeindeabstimmung vom 21. Mai 2006</t>
  </si>
  <si>
    <t xml:space="preserve">1. Informatikplattform "Informatik Volks- </t>
  </si>
  <si>
    <t xml:space="preserve">    schule Stadt Bern" (IVSB)</t>
  </si>
  <si>
    <t>2. Beitritt der Stadt Bern zum Gemeinde-</t>
  </si>
  <si>
    <t xml:space="preserve">    verband "Anzeiger Region Bern"</t>
  </si>
  <si>
    <t>Bern, 21. Mai 2006</t>
  </si>
  <si>
    <t>Stimmberechtigte: (F:45580; M: 36334)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</si>
</sst>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</numFmts>
  <fonts count="7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8"/>
      <name val="Helvetica"/>
      <family val="0"/>
    </font>
    <font>
      <b/>
      <sz val="12"/>
      <name val="Helvetica"/>
      <family val="0"/>
    </font>
    <font>
      <b/>
      <sz val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10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0" fontId="0" fillId="0" borderId="1" xfId="0" applyNumberFormat="1" applyFill="1" applyBorder="1" applyAlignment="1" applyProtection="1">
      <alignment/>
      <protection/>
    </xf>
    <xf numFmtId="10" fontId="0" fillId="0" borderId="1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2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0</xdr:rowOff>
    </xdr:from>
    <xdr:to>
      <xdr:col>4</xdr:col>
      <xdr:colOff>723900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66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41.421875" style="2" customWidth="1"/>
    <col min="2" max="2" width="10.7109375" style="10" customWidth="1"/>
    <col min="4" max="4" width="11.140625" style="0" customWidth="1"/>
    <col min="7" max="7" width="10.7109375" style="0" customWidth="1"/>
    <col min="8" max="8" width="11.140625" style="0" customWidth="1"/>
    <col min="9" max="9" width="11.28125" style="0" customWidth="1"/>
  </cols>
  <sheetData>
    <row r="1" ht="33.75" customHeight="1">
      <c r="F1" s="33" t="s">
        <v>0</v>
      </c>
    </row>
    <row r="2" spans="1:2" s="6" customFormat="1" ht="15.75">
      <c r="A2" s="5" t="s">
        <v>22</v>
      </c>
      <c r="B2" s="15"/>
    </row>
    <row r="4" spans="2:9" ht="12.75">
      <c r="B4" s="18" t="s">
        <v>1</v>
      </c>
      <c r="C4" s="3" t="s">
        <v>2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</row>
    <row r="5" spans="2:5" ht="12.75">
      <c r="B5" s="10" t="s">
        <v>3</v>
      </c>
      <c r="E5" t="s">
        <v>3</v>
      </c>
    </row>
    <row r="6" spans="1:9" s="13" customFormat="1" ht="12.75">
      <c r="A6" s="12" t="s">
        <v>20</v>
      </c>
      <c r="B6" s="10">
        <f>SUM(D6:I6)</f>
        <v>19927</v>
      </c>
      <c r="C6" s="13" t="s">
        <v>3</v>
      </c>
      <c r="D6" s="13">
        <v>3909</v>
      </c>
      <c r="E6" s="13">
        <v>2191</v>
      </c>
      <c r="F6" s="13">
        <v>3150</v>
      </c>
      <c r="G6" s="13">
        <v>4838</v>
      </c>
      <c r="H6" s="13">
        <v>3001</v>
      </c>
      <c r="I6" s="13">
        <v>2838</v>
      </c>
    </row>
    <row r="7" spans="1:9" s="13" customFormat="1" ht="12.75">
      <c r="A7" s="12" t="s">
        <v>4</v>
      </c>
      <c r="B7" s="26">
        <f>SUM(D7:I7)</f>
        <v>18528</v>
      </c>
      <c r="D7" s="13">
        <v>2984</v>
      </c>
      <c r="E7" s="13">
        <v>2117</v>
      </c>
      <c r="F7" s="13">
        <v>3019</v>
      </c>
      <c r="G7" s="13">
        <v>4690</v>
      </c>
      <c r="H7" s="13">
        <v>2933</v>
      </c>
      <c r="I7" s="13">
        <v>2785</v>
      </c>
    </row>
    <row r="8" ht="12.75">
      <c r="B8" s="10" t="s">
        <v>3</v>
      </c>
    </row>
    <row r="9" spans="1:9" s="10" customFormat="1" ht="12.75">
      <c r="A9" s="11" t="s">
        <v>28</v>
      </c>
      <c r="B9" s="18">
        <v>81914</v>
      </c>
      <c r="C9" s="18" t="s">
        <v>5</v>
      </c>
      <c r="D9" s="14" t="s">
        <v>3</v>
      </c>
      <c r="E9" s="14" t="s">
        <v>3</v>
      </c>
      <c r="F9" s="14" t="s">
        <v>3</v>
      </c>
      <c r="G9" s="14" t="s">
        <v>3</v>
      </c>
      <c r="H9" s="14" t="s">
        <v>3</v>
      </c>
      <c r="I9" s="14" t="s">
        <v>3</v>
      </c>
    </row>
    <row r="10" spans="1:3" ht="12.75">
      <c r="A10" s="2" t="s">
        <v>6</v>
      </c>
      <c r="C10" s="22">
        <v>16477</v>
      </c>
    </row>
    <row r="11" spans="1:3" s="8" customFormat="1" ht="12.75">
      <c r="A11" s="8" t="s">
        <v>7</v>
      </c>
      <c r="B11" s="27">
        <f>B6/B9</f>
        <v>0.24326732915008423</v>
      </c>
      <c r="C11" s="28">
        <f>C10/B6</f>
        <v>0.826868068449842</v>
      </c>
    </row>
    <row r="12" ht="12.75">
      <c r="B12" s="16"/>
    </row>
    <row r="13" spans="1:9" s="7" customFormat="1" ht="12.75">
      <c r="A13" s="32" t="s">
        <v>23</v>
      </c>
      <c r="B13" s="17"/>
      <c r="C13" s="23" t="s">
        <v>8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</row>
    <row r="14" spans="1:3" s="7" customFormat="1" ht="12.75">
      <c r="A14" s="1" t="s">
        <v>24</v>
      </c>
      <c r="B14" s="17"/>
      <c r="C14" s="23" t="s">
        <v>9</v>
      </c>
    </row>
    <row r="15" spans="1:3" s="7" customFormat="1" ht="12.75">
      <c r="A15" s="1" t="s">
        <v>3</v>
      </c>
      <c r="B15" s="17"/>
      <c r="C15" s="23" t="s">
        <v>3</v>
      </c>
    </row>
    <row r="16" spans="1:9" ht="12.75">
      <c r="A16" s="2" t="s">
        <v>10</v>
      </c>
      <c r="B16" s="34">
        <f>SUM(D16:I16)</f>
        <v>18528</v>
      </c>
      <c r="C16" s="20"/>
      <c r="D16" s="10">
        <f aca="true" t="shared" si="0" ref="D16:I16">SUM(D$7)</f>
        <v>2984</v>
      </c>
      <c r="E16" s="10">
        <f t="shared" si="0"/>
        <v>2117</v>
      </c>
      <c r="F16" s="10">
        <f t="shared" si="0"/>
        <v>3019</v>
      </c>
      <c r="G16" s="10">
        <f t="shared" si="0"/>
        <v>4690</v>
      </c>
      <c r="H16" s="10">
        <f t="shared" si="0"/>
        <v>2933</v>
      </c>
      <c r="I16" s="10">
        <f t="shared" si="0"/>
        <v>2785</v>
      </c>
    </row>
    <row r="17" spans="1:9" s="13" customFormat="1" ht="12.75">
      <c r="A17" s="12" t="s">
        <v>11</v>
      </c>
      <c r="B17" s="29">
        <f>SUM(D17:I17)</f>
        <v>243</v>
      </c>
      <c r="C17" s="19"/>
      <c r="D17" s="13">
        <v>50</v>
      </c>
      <c r="E17" s="13">
        <v>38</v>
      </c>
      <c r="F17" s="13">
        <v>44</v>
      </c>
      <c r="G17" s="13">
        <v>49</v>
      </c>
      <c r="H17" s="13">
        <v>39</v>
      </c>
      <c r="I17" s="13">
        <v>23</v>
      </c>
    </row>
    <row r="18" spans="1:9" s="31" customFormat="1" ht="12.75">
      <c r="A18" s="30" t="s">
        <v>12</v>
      </c>
      <c r="B18" s="26">
        <f>SUM(D18:I18)</f>
        <v>18285</v>
      </c>
      <c r="C18" s="24"/>
      <c r="D18" s="31">
        <f aca="true" t="shared" si="1" ref="D18:I18">D16-D17</f>
        <v>2934</v>
      </c>
      <c r="E18" s="31">
        <f t="shared" si="1"/>
        <v>2079</v>
      </c>
      <c r="F18" s="31">
        <f t="shared" si="1"/>
        <v>2975</v>
      </c>
      <c r="G18" s="31">
        <f t="shared" si="1"/>
        <v>4641</v>
      </c>
      <c r="H18" s="31">
        <f t="shared" si="1"/>
        <v>2894</v>
      </c>
      <c r="I18" s="31">
        <f t="shared" si="1"/>
        <v>2762</v>
      </c>
    </row>
    <row r="19" spans="1:9" s="13" customFormat="1" ht="12.75">
      <c r="A19" s="12" t="s">
        <v>13</v>
      </c>
      <c r="B19" s="26">
        <f>SUM(D19:I19)</f>
        <v>16370</v>
      </c>
      <c r="C19" s="25">
        <f>B19/B18</f>
        <v>0.895269346458846</v>
      </c>
      <c r="D19" s="13">
        <v>2615</v>
      </c>
      <c r="E19" s="13">
        <v>1892</v>
      </c>
      <c r="F19" s="13">
        <v>2680</v>
      </c>
      <c r="G19" s="13">
        <v>4219</v>
      </c>
      <c r="H19" s="13">
        <v>2584</v>
      </c>
      <c r="I19" s="13">
        <v>2380</v>
      </c>
    </row>
    <row r="20" spans="1:9" s="13" customFormat="1" ht="12.75">
      <c r="A20" s="12" t="s">
        <v>14</v>
      </c>
      <c r="B20" s="26">
        <f>SUM(D20:I20)</f>
        <v>1915</v>
      </c>
      <c r="C20" s="19" t="s">
        <v>3</v>
      </c>
      <c r="D20" s="13">
        <v>319</v>
      </c>
      <c r="E20" s="13">
        <v>187</v>
      </c>
      <c r="F20" s="13">
        <v>295</v>
      </c>
      <c r="G20" s="13">
        <v>422</v>
      </c>
      <c r="H20" s="13">
        <v>310</v>
      </c>
      <c r="I20" s="13">
        <v>382</v>
      </c>
    </row>
    <row r="21" ht="12.75">
      <c r="C21" s="20"/>
    </row>
    <row r="22" spans="1:9" s="4" customFormat="1" ht="12.75">
      <c r="A22" s="9" t="s">
        <v>21</v>
      </c>
      <c r="B22" s="14"/>
      <c r="C22" s="21"/>
      <c r="D22" s="4" t="str">
        <f aca="true" t="shared" si="2" ref="D22:I22">IF(D16-D17=D19+D20,"richtig","falsch")</f>
        <v>richtig</v>
      </c>
      <c r="E22" s="4" t="str">
        <f t="shared" si="2"/>
        <v>richtig</v>
      </c>
      <c r="F22" s="4" t="str">
        <f t="shared" si="2"/>
        <v>richtig</v>
      </c>
      <c r="G22" s="4" t="str">
        <f t="shared" si="2"/>
        <v>richtig</v>
      </c>
      <c r="H22" s="4" t="str">
        <f t="shared" si="2"/>
        <v>richtig</v>
      </c>
      <c r="I22" s="4" t="str">
        <f t="shared" si="2"/>
        <v>richtig</v>
      </c>
    </row>
    <row r="23" spans="1:3" s="4" customFormat="1" ht="12.75">
      <c r="A23" s="9"/>
      <c r="B23" s="14"/>
      <c r="C23" s="21"/>
    </row>
    <row r="24" spans="1:3" s="4" customFormat="1" ht="12.75">
      <c r="A24" s="9"/>
      <c r="B24" s="14"/>
      <c r="C24" s="21"/>
    </row>
    <row r="25" spans="1:9" s="4" customFormat="1" ht="12.75">
      <c r="A25" s="1" t="s">
        <v>25</v>
      </c>
      <c r="B25" s="17"/>
      <c r="C25" s="23" t="s">
        <v>8</v>
      </c>
      <c r="D25" s="7">
        <v>1</v>
      </c>
      <c r="E25" s="7">
        <v>2</v>
      </c>
      <c r="F25" s="7">
        <v>3</v>
      </c>
      <c r="G25" s="7">
        <v>4</v>
      </c>
      <c r="H25" s="7">
        <v>5</v>
      </c>
      <c r="I25" s="7">
        <v>6</v>
      </c>
    </row>
    <row r="26" spans="1:9" s="4" customFormat="1" ht="12.75">
      <c r="A26" s="1" t="s">
        <v>26</v>
      </c>
      <c r="B26" s="17"/>
      <c r="C26" s="23" t="s">
        <v>9</v>
      </c>
      <c r="D26" s="7"/>
      <c r="E26" s="7"/>
      <c r="F26" s="7"/>
      <c r="G26" s="7"/>
      <c r="H26" s="7"/>
      <c r="I26" s="7"/>
    </row>
    <row r="27" spans="1:9" s="4" customFormat="1" ht="12.75">
      <c r="A27" s="1" t="s">
        <v>3</v>
      </c>
      <c r="B27" s="17"/>
      <c r="C27" s="23" t="s">
        <v>3</v>
      </c>
      <c r="D27" s="7"/>
      <c r="E27" s="7"/>
      <c r="F27" s="7"/>
      <c r="G27" s="7"/>
      <c r="H27" s="7"/>
      <c r="I27" s="7"/>
    </row>
    <row r="28" spans="1:9" s="4" customFormat="1" ht="12.75">
      <c r="A28" s="2" t="s">
        <v>10</v>
      </c>
      <c r="B28" s="34">
        <f>SUM(D28:I28)</f>
        <v>18528</v>
      </c>
      <c r="C28" s="20"/>
      <c r="D28" s="10">
        <f aca="true" t="shared" si="3" ref="D28:I28">SUM(D$7)</f>
        <v>2984</v>
      </c>
      <c r="E28" s="10">
        <f t="shared" si="3"/>
        <v>2117</v>
      </c>
      <c r="F28" s="10">
        <f t="shared" si="3"/>
        <v>3019</v>
      </c>
      <c r="G28" s="10">
        <f t="shared" si="3"/>
        <v>4690</v>
      </c>
      <c r="H28" s="10">
        <f t="shared" si="3"/>
        <v>2933</v>
      </c>
      <c r="I28" s="10">
        <f t="shared" si="3"/>
        <v>2785</v>
      </c>
    </row>
    <row r="29" spans="1:9" s="4" customFormat="1" ht="12.75">
      <c r="A29" s="12" t="s">
        <v>11</v>
      </c>
      <c r="B29" s="29">
        <f>SUM(D29:I29)</f>
        <v>395</v>
      </c>
      <c r="C29" s="19"/>
      <c r="D29" s="13">
        <v>76</v>
      </c>
      <c r="E29" s="13">
        <v>50</v>
      </c>
      <c r="F29" s="13">
        <v>80</v>
      </c>
      <c r="G29" s="13">
        <v>85</v>
      </c>
      <c r="H29" s="13">
        <v>69</v>
      </c>
      <c r="I29" s="13">
        <v>35</v>
      </c>
    </row>
    <row r="30" spans="1:9" s="4" customFormat="1" ht="12.75">
      <c r="A30" s="30" t="s">
        <v>12</v>
      </c>
      <c r="B30" s="26">
        <f>SUM(D30:I30)</f>
        <v>18133</v>
      </c>
      <c r="C30" s="24"/>
      <c r="D30" s="31">
        <f aca="true" t="shared" si="4" ref="D30:I30">D28-D29</f>
        <v>2908</v>
      </c>
      <c r="E30" s="31">
        <f t="shared" si="4"/>
        <v>2067</v>
      </c>
      <c r="F30" s="31">
        <f t="shared" si="4"/>
        <v>2939</v>
      </c>
      <c r="G30" s="31">
        <f t="shared" si="4"/>
        <v>4605</v>
      </c>
      <c r="H30" s="31">
        <f t="shared" si="4"/>
        <v>2864</v>
      </c>
      <c r="I30" s="31">
        <f t="shared" si="4"/>
        <v>2750</v>
      </c>
    </row>
    <row r="31" spans="1:9" s="4" customFormat="1" ht="12.75">
      <c r="A31" s="12" t="s">
        <v>13</v>
      </c>
      <c r="B31" s="26">
        <f>SUM(D31:I31)</f>
        <v>17131</v>
      </c>
      <c r="C31" s="25">
        <f>B31/B30</f>
        <v>0.9447416312799868</v>
      </c>
      <c r="D31" s="13">
        <v>2767</v>
      </c>
      <c r="E31" s="13">
        <v>1986</v>
      </c>
      <c r="F31" s="13">
        <v>2785</v>
      </c>
      <c r="G31" s="13">
        <v>4399</v>
      </c>
      <c r="H31" s="13">
        <v>2713</v>
      </c>
      <c r="I31" s="13">
        <v>2481</v>
      </c>
    </row>
    <row r="32" spans="1:9" s="4" customFormat="1" ht="12.75">
      <c r="A32" s="12" t="s">
        <v>14</v>
      </c>
      <c r="B32" s="26">
        <f>SUM(D32:I32)</f>
        <v>1002</v>
      </c>
      <c r="C32" s="19" t="s">
        <v>3</v>
      </c>
      <c r="D32" s="13">
        <v>141</v>
      </c>
      <c r="E32" s="13">
        <v>81</v>
      </c>
      <c r="F32" s="13">
        <v>154</v>
      </c>
      <c r="G32" s="13">
        <v>206</v>
      </c>
      <c r="H32" s="13">
        <v>151</v>
      </c>
      <c r="I32" s="13">
        <v>269</v>
      </c>
    </row>
    <row r="33" spans="1:9" s="4" customFormat="1" ht="12.75">
      <c r="A33" s="2"/>
      <c r="B33" s="10"/>
      <c r="C33" s="20"/>
      <c r="D33"/>
      <c r="E33"/>
      <c r="F33"/>
      <c r="G33"/>
      <c r="H33" s="13" t="s">
        <v>3</v>
      </c>
      <c r="I33" s="13" t="s">
        <v>3</v>
      </c>
    </row>
    <row r="34" spans="1:9" s="4" customFormat="1" ht="12.75">
      <c r="A34" s="9" t="s">
        <v>21</v>
      </c>
      <c r="B34" s="14"/>
      <c r="C34" s="21"/>
      <c r="D34" s="4" t="str">
        <f aca="true" t="shared" si="5" ref="D34:I34">IF(D28-D29=D31+D32,"richtig","falsch")</f>
        <v>richtig</v>
      </c>
      <c r="E34" s="4" t="str">
        <f t="shared" si="5"/>
        <v>richtig</v>
      </c>
      <c r="F34" s="4" t="str">
        <f t="shared" si="5"/>
        <v>richtig</v>
      </c>
      <c r="G34" s="4" t="str">
        <f t="shared" si="5"/>
        <v>richtig</v>
      </c>
      <c r="H34" s="4" t="str">
        <f t="shared" si="5"/>
        <v>richtig</v>
      </c>
      <c r="I34" s="4" t="str">
        <f t="shared" si="5"/>
        <v>richtig</v>
      </c>
    </row>
    <row r="35" spans="1:3" s="4" customFormat="1" ht="12.75">
      <c r="A35" s="9"/>
      <c r="B35" s="14"/>
      <c r="C35" s="21"/>
    </row>
    <row r="36" spans="1:3" s="4" customFormat="1" ht="12.75">
      <c r="A36" s="9"/>
      <c r="B36" s="14"/>
      <c r="C36" s="21"/>
    </row>
    <row r="37" spans="1:8" ht="12.75">
      <c r="A37" s="2" t="s">
        <v>27</v>
      </c>
      <c r="H37" t="s">
        <v>18</v>
      </c>
    </row>
    <row r="38" ht="12.75">
      <c r="H38" t="s">
        <v>19</v>
      </c>
    </row>
    <row r="39" spans="1:8" ht="12.75">
      <c r="A39" s="2" t="s">
        <v>15</v>
      </c>
      <c r="H39" t="s">
        <v>3</v>
      </c>
    </row>
    <row r="40" spans="1:8" ht="12.75">
      <c r="A40" s="2" t="s">
        <v>16</v>
      </c>
      <c r="H40" t="s">
        <v>3</v>
      </c>
    </row>
    <row r="41" ht="12.75">
      <c r="A41" s="2" t="s">
        <v>17</v>
      </c>
    </row>
  </sheetData>
  <printOptions/>
  <pageMargins left="0.7874015748031497" right="0.5511811023622047" top="0.31496062992125984" bottom="0.1968503937007874" header="0.1968503937007874" footer="0.1574803149606299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PRDGBO</cp:lastModifiedBy>
  <cp:lastPrinted>2006-05-21T11:39:23Z</cp:lastPrinted>
  <dcterms:created xsi:type="dcterms:W3CDTF">1998-11-23T08:02:24Z</dcterms:created>
  <dcterms:modified xsi:type="dcterms:W3CDTF">2006-05-22T05:48:33Z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-1292266737</vt:i4>
  </property>
  <property fmtid="{D5CDD505-2E9C-101B-9397-08002B2CF9AE}" pid="3" name="_EmailSubject">
    <vt:lpwstr>Protokolle vom  21. Mai 2006 </vt:lpwstr>
  </property>
  <property fmtid="{D5CDD505-2E9C-101B-9397-08002B2CF9AE}" pid="4" name="_AuthorEmail">
    <vt:lpwstr>Georges.Boss@BERN.CH</vt:lpwstr>
  </property>
  <property fmtid="{D5CDD505-2E9C-101B-9397-08002B2CF9AE}" pid="5" name="_AuthorEmailDisplayName">
    <vt:lpwstr>Boss Georges, GuB SK</vt:lpwstr>
  </property>
  <property fmtid="{D5CDD505-2E9C-101B-9397-08002B2CF9AE}" pid="6" name="_PreviousAdHocReviewCycleID">
    <vt:i4>-816427824</vt:i4>
  </property>
</Properties>
</file>