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gov.ch\users\Homes\UAA531\Desktop\"/>
    </mc:Choice>
  </mc:AlternateContent>
  <bookViews>
    <workbookView xWindow="0" yWindow="0" windowWidth="21570" windowHeight="9390" tabRatio="826"/>
  </bookViews>
  <sheets>
    <sheet name="Berechnungshilfe" sheetId="2" r:id="rId1"/>
  </sheets>
  <definedNames>
    <definedName name="Betreff" localSheetId="0">Berechnungshilfe!#REF!</definedName>
    <definedName name="Text11" localSheetId="0">Berechnungshilfe!$B$1</definedName>
    <definedName name="Text12" localSheetId="0">Berechnungshilfe!$B$2</definedName>
    <definedName name="Text13" localSheetId="0">Berechnungshilfe!$B$3</definedName>
    <definedName name="Text15" localSheetId="0">Berechnungshilfe!$B$4</definedName>
  </definedNames>
  <calcPr calcId="162913"/>
</workbook>
</file>

<file path=xl/calcChain.xml><?xml version="1.0" encoding="utf-8"?>
<calcChain xmlns="http://schemas.openxmlformats.org/spreadsheetml/2006/main">
  <c r="E20" i="2" l="1"/>
  <c r="F20" i="2" s="1"/>
  <c r="E21" i="2"/>
  <c r="F21" i="2" s="1"/>
  <c r="E19" i="2"/>
  <c r="F19" i="2" s="1"/>
  <c r="E22" i="2" l="1"/>
  <c r="A52" i="2"/>
  <c r="C52" i="2" s="1"/>
  <c r="A53" i="2" s="1"/>
  <c r="E24" i="2" l="1"/>
  <c r="F22" i="2"/>
  <c r="F24" i="2" s="1"/>
  <c r="E52" i="2"/>
  <c r="E53" i="2" s="1"/>
</calcChain>
</file>

<file path=xl/sharedStrings.xml><?xml version="1.0" encoding="utf-8"?>
<sst xmlns="http://schemas.openxmlformats.org/spreadsheetml/2006/main" count="29" uniqueCount="28">
  <si>
    <t>Beginn</t>
  </si>
  <si>
    <t>Zinstage</t>
  </si>
  <si>
    <t>Zinssatz</t>
  </si>
  <si>
    <t>Ende (Eröffnungsdatum)</t>
  </si>
  <si>
    <t>Entsorgung + Recycling</t>
  </si>
  <si>
    <t>3001 Bern</t>
  </si>
  <si>
    <t>Telefon 031 321 79 79</t>
  </si>
  <si>
    <t>Fax 031 321 79 78</t>
  </si>
  <si>
    <t>entsorgung@bern.ch</t>
  </si>
  <si>
    <t>www.bern.ch/entsorgung</t>
  </si>
  <si>
    <t>           </t>
  </si>
  <si>
    <t>Wohnung 1.0</t>
  </si>
  <si>
    <t>Gewerbe 0.5</t>
  </si>
  <si>
    <t>Gewerbe 1.0</t>
  </si>
  <si>
    <t>Liegenschaftbezeichnung:</t>
  </si>
  <si>
    <t>Gebühren für Anzahl Monate:</t>
  </si>
  <si>
    <t>Hinweis:</t>
  </si>
  <si>
    <t>BGF / m2</t>
  </si>
  <si>
    <t>Musterstrasse 1</t>
  </si>
  <si>
    <t>Jahresgebühr</t>
  </si>
  <si>
    <t>Simulation Kehrichtgrundgebühren gültig ab 01.01.2011</t>
  </si>
  <si>
    <t>Faktor</t>
  </si>
  <si>
    <t>Tarif exkl. MWST</t>
  </si>
  <si>
    <t>Betrag exkl. MWST</t>
  </si>
  <si>
    <t>Diese Berechnungstabelle dient als Hilfsmittel zur Simulation der Kehrichtgrundgebühren.</t>
  </si>
  <si>
    <t>Postfach</t>
  </si>
  <si>
    <t>Betrag inkl. 7.7 % MWST</t>
  </si>
  <si>
    <t xml:space="preserve">Die berechneten Beträge gelten unter Vorbehalt, es können Rundungsdiskrepanzen auftreten.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</si>
</sst>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Fr.&quot;\ * #,##0.00_ ;_ &quot;Fr.&quot;\ * \-#,##0.00_ ;_ &quot;Fr.&quot;\ * &quot;-&quot;??_ ;_ @_ "/>
    <numFmt numFmtId="165" formatCode="_ [$Fr.-807]\ * #,##0.00_ ;_ [$Fr.-807]\ * \-#,##0.00_ ;_ [$Fr.-807]\ * &quot;-&quot;??_ ;_ @_ "/>
    <numFmt numFmtId="166" formatCode="0.0"/>
  </numFmts>
  <fonts count="1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0.3499862666707357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center" wrapText="1"/>
    </xf>
    <xf numFmtId="0" fontId="6" fillId="0" borderId="0" xfId="0" applyFont="1" applyProtection="1"/>
    <xf numFmtId="0" fontId="5" fillId="0" borderId="0" xfId="0" applyFont="1" applyProtection="1"/>
    <xf numFmtId="164" fontId="0" fillId="0" borderId="0" xfId="0" applyNumberFormat="1" applyProtection="1"/>
    <xf numFmtId="0" fontId="0" fillId="0" borderId="0" xfId="0" applyFill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165" fontId="5" fillId="0" borderId="0" xfId="0" applyNumberFormat="1" applyFont="1" applyBorder="1" applyProtection="1"/>
    <xf numFmtId="0" fontId="0" fillId="3" borderId="9" xfId="0" applyFill="1" applyBorder="1" applyProtection="1">
      <protection locked="0"/>
    </xf>
    <xf numFmtId="166" fontId="5" fillId="0" borderId="2" xfId="0" applyNumberFormat="1" applyFont="1" applyBorder="1" applyProtection="1"/>
    <xf numFmtId="164" fontId="5" fillId="0" borderId="0" xfId="1" applyFont="1" applyBorder="1" applyProtection="1"/>
    <xf numFmtId="0" fontId="5" fillId="2" borderId="8" xfId="0" applyFont="1" applyFill="1" applyBorder="1" applyAlignment="1" applyProtection="1">
      <alignment horizontal="left" vertical="top" wrapText="1"/>
    </xf>
    <xf numFmtId="164" fontId="5" fillId="2" borderId="3" xfId="1" applyFont="1" applyFill="1" applyBorder="1" applyProtection="1"/>
    <xf numFmtId="0" fontId="9" fillId="0" borderId="5" xfId="0" applyFont="1" applyFill="1" applyBorder="1" applyProtection="1"/>
    <xf numFmtId="165" fontId="10" fillId="0" borderId="5" xfId="0" applyNumberFormat="1" applyFont="1" applyFill="1" applyBorder="1" applyProtection="1"/>
    <xf numFmtId="0" fontId="8" fillId="0" borderId="0" xfId="0" applyFont="1" applyProtection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10" fillId="0" borderId="4" xfId="0" applyFont="1" applyFill="1" applyBorder="1" applyProtection="1"/>
    <xf numFmtId="165" fontId="0" fillId="0" borderId="1" xfId="0" applyNumberFormat="1" applyBorder="1" applyProtection="1"/>
    <xf numFmtId="164" fontId="0" fillId="0" borderId="1" xfId="0" applyNumberFormat="1" applyBorder="1" applyProtection="1"/>
    <xf numFmtId="0" fontId="0" fillId="3" borderId="0" xfId="0" applyFill="1" applyProtection="1">
      <protection locked="0"/>
    </xf>
    <xf numFmtId="165" fontId="0" fillId="0" borderId="0" xfId="0" applyNumberFormat="1" applyProtection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10" zoomScaleNormal="100" workbookViewId="0">
      <selection activeCell="B31" sqref="B31"/>
    </sheetView>
  </sheetViews>
  <sheetFormatPr baseColWidth="10" defaultRowHeight="14.25" x14ac:dyDescent="0.2"/>
  <cols>
    <col min="1" max="1" width="10.375" style="3" customWidth="1"/>
    <col min="2" max="2" width="21.125" style="3" bestFit="1" customWidth="1"/>
    <col min="3" max="5" width="12.25" style="3" customWidth="1"/>
    <col min="6" max="6" width="10.125" style="3" customWidth="1"/>
    <col min="7" max="7" width="2.5" style="3" customWidth="1"/>
    <col min="8" max="16384" width="11" style="3"/>
  </cols>
  <sheetData>
    <row r="1" spans="1:5" ht="12" customHeight="1" x14ac:dyDescent="0.2">
      <c r="A1" s="1" t="s">
        <v>4</v>
      </c>
      <c r="B1" s="2"/>
      <c r="D1" s="4"/>
    </row>
    <row r="2" spans="1:5" ht="12" customHeight="1" x14ac:dyDescent="0.2">
      <c r="A2" s="1" t="s">
        <v>25</v>
      </c>
      <c r="B2" s="2"/>
      <c r="D2" s="5"/>
    </row>
    <row r="3" spans="1:5" ht="12" customHeight="1" x14ac:dyDescent="0.2">
      <c r="A3" s="1" t="s">
        <v>5</v>
      </c>
      <c r="B3" s="2"/>
      <c r="D3" s="5"/>
    </row>
    <row r="4" spans="1:5" ht="12" customHeight="1" x14ac:dyDescent="0.2">
      <c r="A4" s="1"/>
      <c r="B4" s="2" t="s">
        <v>10</v>
      </c>
      <c r="D4" s="5"/>
    </row>
    <row r="5" spans="1:5" ht="12" customHeight="1" x14ac:dyDescent="0.2">
      <c r="A5" s="1" t="s">
        <v>6</v>
      </c>
      <c r="B5" s="6"/>
    </row>
    <row r="6" spans="1:5" ht="12" customHeight="1" x14ac:dyDescent="0.2">
      <c r="A6" s="1" t="s">
        <v>7</v>
      </c>
      <c r="B6" s="6"/>
    </row>
    <row r="7" spans="1:5" ht="12" customHeight="1" x14ac:dyDescent="0.2">
      <c r="A7" s="1" t="s">
        <v>8</v>
      </c>
      <c r="B7" s="6"/>
    </row>
    <row r="8" spans="1:5" ht="12" customHeight="1" x14ac:dyDescent="0.2">
      <c r="A8" s="1" t="s">
        <v>9</v>
      </c>
      <c r="B8" s="6"/>
    </row>
    <row r="9" spans="1:5" ht="12" customHeight="1" x14ac:dyDescent="0.2">
      <c r="A9" s="1"/>
      <c r="B9" s="6"/>
    </row>
    <row r="10" spans="1:5" ht="12" customHeight="1" x14ac:dyDescent="0.2">
      <c r="A10" s="1"/>
      <c r="B10" s="6"/>
    </row>
    <row r="11" spans="1:5" ht="12" customHeight="1" x14ac:dyDescent="0.2">
      <c r="A11" s="1"/>
      <c r="B11" s="6"/>
    </row>
    <row r="12" spans="1:5" x14ac:dyDescent="0.2">
      <c r="A12" s="7"/>
      <c r="B12" s="6"/>
    </row>
    <row r="13" spans="1:5" ht="15.75" x14ac:dyDescent="0.25">
      <c r="A13" s="8" t="s">
        <v>20</v>
      </c>
    </row>
    <row r="14" spans="1:5" ht="16.5" thickBot="1" x14ac:dyDescent="0.3">
      <c r="A14" s="8"/>
    </row>
    <row r="15" spans="1:5" ht="15.75" thickTop="1" thickBot="1" x14ac:dyDescent="0.25">
      <c r="A15" s="3" t="s">
        <v>14</v>
      </c>
      <c r="C15" s="27" t="s">
        <v>18</v>
      </c>
      <c r="D15" s="25"/>
      <c r="E15" s="26"/>
    </row>
    <row r="16" spans="1:5" s="11" customFormat="1" ht="15" thickTop="1" x14ac:dyDescent="0.2"/>
    <row r="17" spans="1:8" s="11" customFormat="1" ht="15" thickBot="1" x14ac:dyDescent="0.25"/>
    <row r="18" spans="1:8" s="13" customFormat="1" ht="42" customHeight="1" thickBot="1" x14ac:dyDescent="0.25">
      <c r="A18" s="12" t="s">
        <v>17</v>
      </c>
      <c r="B18" s="12" t="s">
        <v>21</v>
      </c>
      <c r="C18" s="14" t="s">
        <v>21</v>
      </c>
      <c r="D18" s="15" t="s">
        <v>22</v>
      </c>
      <c r="E18" s="15" t="s">
        <v>23</v>
      </c>
      <c r="F18" s="20" t="s">
        <v>26</v>
      </c>
    </row>
    <row r="19" spans="1:8" ht="15.75" thickTop="1" thickBot="1" x14ac:dyDescent="0.25">
      <c r="A19" s="17">
        <v>1</v>
      </c>
      <c r="B19" s="3" t="s">
        <v>11</v>
      </c>
      <c r="C19" s="18">
        <v>1</v>
      </c>
      <c r="D19" s="19">
        <v>1.2</v>
      </c>
      <c r="E19" s="16">
        <f>A19*C19*D19</f>
        <v>1.2</v>
      </c>
      <c r="F19" s="21">
        <f>MROUND(E19/100*107.7,0.05)</f>
        <v>1.3</v>
      </c>
      <c r="H19" s="32"/>
    </row>
    <row r="20" spans="1:8" ht="15.75" thickTop="1" thickBot="1" x14ac:dyDescent="0.25">
      <c r="A20" s="17">
        <v>1</v>
      </c>
      <c r="B20" s="3" t="s">
        <v>12</v>
      </c>
      <c r="C20" s="18">
        <v>0.5</v>
      </c>
      <c r="D20" s="19">
        <v>1.2</v>
      </c>
      <c r="E20" s="16">
        <f t="shared" ref="E20:E21" si="0">A20*C20*D20</f>
        <v>0.6</v>
      </c>
      <c r="F20" s="21">
        <f t="shared" ref="F20:F22" si="1">MROUND(E20/100*107.7,0.05)</f>
        <v>0.65</v>
      </c>
    </row>
    <row r="21" spans="1:8" ht="15.75" thickTop="1" thickBot="1" x14ac:dyDescent="0.25">
      <c r="A21" s="17">
        <v>1</v>
      </c>
      <c r="B21" s="3" t="s">
        <v>13</v>
      </c>
      <c r="C21" s="18">
        <v>1</v>
      </c>
      <c r="D21" s="19">
        <v>1.2</v>
      </c>
      <c r="E21" s="16">
        <f t="shared" si="0"/>
        <v>1.2</v>
      </c>
      <c r="F21" s="21">
        <f t="shared" si="1"/>
        <v>1.3</v>
      </c>
    </row>
    <row r="22" spans="1:8" ht="15.75" thickTop="1" thickBot="1" x14ac:dyDescent="0.25">
      <c r="C22" s="28" t="s">
        <v>19</v>
      </c>
      <c r="D22" s="22"/>
      <c r="E22" s="23">
        <f>MROUND(SUM(E19:E21),0.05)</f>
        <v>3</v>
      </c>
      <c r="F22" s="21">
        <f t="shared" si="1"/>
        <v>3.25</v>
      </c>
    </row>
    <row r="23" spans="1:8" x14ac:dyDescent="0.2">
      <c r="A23" s="10"/>
      <c r="D23" s="10"/>
    </row>
    <row r="24" spans="1:8" x14ac:dyDescent="0.2">
      <c r="A24" s="9" t="s">
        <v>15</v>
      </c>
      <c r="C24" s="31">
        <v>12</v>
      </c>
      <c r="E24" s="29">
        <f>MROUND(E22/12*C24, 0.05)</f>
        <v>3</v>
      </c>
      <c r="F24" s="30">
        <f>MROUND(F22/12*C24, 0.1)</f>
        <v>3.3000000000000003</v>
      </c>
      <c r="G24" s="13"/>
    </row>
    <row r="25" spans="1:8" x14ac:dyDescent="0.2">
      <c r="A25" s="10"/>
    </row>
    <row r="27" spans="1:8" ht="15" x14ac:dyDescent="0.25">
      <c r="A27" s="24" t="s">
        <v>16</v>
      </c>
    </row>
    <row r="28" spans="1:8" x14ac:dyDescent="0.2">
      <c r="A28" s="3" t="s">
        <v>24</v>
      </c>
    </row>
    <row r="29" spans="1:8" x14ac:dyDescent="0.2">
      <c r="A29" s="3" t="s">
        <v>27</v>
      </c>
    </row>
    <row r="34" spans="1:4" x14ac:dyDescent="0.2">
      <c r="A34" s="10"/>
      <c r="D34" s="10"/>
    </row>
    <row r="36" spans="1:4" x14ac:dyDescent="0.2">
      <c r="A36" s="10"/>
      <c r="D36" s="10"/>
    </row>
    <row r="38" spans="1:4" ht="29.25" customHeight="1" x14ac:dyDescent="0.2"/>
    <row r="45" spans="1:4" x14ac:dyDescent="0.2">
      <c r="A45" s="10"/>
      <c r="D45" s="10"/>
    </row>
    <row r="47" spans="1:4" x14ac:dyDescent="0.2">
      <c r="A47" s="10"/>
      <c r="D47" s="10"/>
    </row>
    <row r="49" spans="1:7" hidden="1" x14ac:dyDescent="0.2"/>
    <row r="50" spans="1:7" ht="8.25" hidden="1" customHeight="1" x14ac:dyDescent="0.2"/>
    <row r="51" spans="1:7" s="11" customFormat="1" hidden="1" x14ac:dyDescent="0.2">
      <c r="A51" s="3" t="s">
        <v>0</v>
      </c>
      <c r="B51" s="3" t="s">
        <v>3</v>
      </c>
      <c r="C51" s="3" t="s">
        <v>1</v>
      </c>
      <c r="D51" s="3" t="s">
        <v>2</v>
      </c>
      <c r="E51" s="3"/>
      <c r="F51" s="3"/>
      <c r="G51" s="3"/>
    </row>
    <row r="52" spans="1:7" hidden="1" x14ac:dyDescent="0.2">
      <c r="A52" s="3">
        <f>C23+30</f>
        <v>30</v>
      </c>
      <c r="B52" s="3">
        <v>40956</v>
      </c>
      <c r="C52" s="3">
        <f>B52-A52</f>
        <v>40926</v>
      </c>
      <c r="D52" s="3">
        <v>0.03</v>
      </c>
      <c r="E52" s="3">
        <f>E48*D52/360*C52</f>
        <v>0</v>
      </c>
    </row>
    <row r="53" spans="1:7" hidden="1" x14ac:dyDescent="0.2">
      <c r="A53" s="3" t="e">
        <f>IF(#REF!&lt;0," Total zu Gunsten Gebührenpflichtige/r","Total zu Lasten Gebührenpflichtige/r")</f>
        <v>#REF!</v>
      </c>
      <c r="E53" s="3">
        <f>E48+E52</f>
        <v>0</v>
      </c>
    </row>
  </sheetData>
  <pageMargins left="0.78740157480314965" right="0.59055118110236227" top="1.4566929133858268" bottom="0.74803149606299213" header="0.31496062992125984" footer="0.31496062992125984"/>
  <pageSetup paperSize="9" scale="90" orientation="landscape" horizontalDpi="300" verticalDpi="300" r:id="rId1"/>
  <headerFooter>
    <oddHeader xml:space="preserve">&amp;C              &amp;G   &amp;"Arial,Fett"&amp;9Stadt Bern
                                              &amp;"Arial,Standard"Direktion für Tiefbau
                                                  Verkehr und Stadtgrün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Berechnungshilfe</vt:lpstr>
      <vt:lpstr>Berechnungshilfe!Text11</vt:lpstr>
      <vt:lpstr>Berechnungshilfe!Text12</vt:lpstr>
      <vt:lpstr>Berechnungshilfe!Text13</vt:lpstr>
      <vt:lpstr>Berechnungshilfe!Text15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Spycher Tanja, TVS ERB</dc:creator>
  <cp:lastModifiedBy>Hornik Maja, TVS ERB</cp:lastModifiedBy>
  <cp:lastPrinted>2013-06-12T09:54:13Z</cp:lastPrinted>
  <dcterms:created xsi:type="dcterms:W3CDTF">2012-08-26T14:15:37Z</dcterms:created>
  <dcterms:modified xsi:type="dcterms:W3CDTF">2020-06-15T13:16:45Z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