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Beschaffung\"/>
    </mc:Choice>
  </mc:AlternateContent>
  <xr:revisionPtr revIDLastSave="0" documentId="8_{948C11E0-EAB6-4AD3-8644-85AB1387C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blatt" sheetId="2" r:id="rId1"/>
    <sheet name="Berechnu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L11" i="1"/>
  <c r="V11" i="1"/>
  <c r="W11" i="1"/>
  <c r="G12" i="1"/>
  <c r="J12" i="1"/>
  <c r="L12" i="1"/>
  <c r="V12" i="1"/>
  <c r="W12" i="1"/>
  <c r="G13" i="1"/>
  <c r="J13" i="1"/>
  <c r="L13" i="1"/>
  <c r="V13" i="1"/>
  <c r="W13" i="1"/>
  <c r="G14" i="1"/>
  <c r="J14" i="1"/>
  <c r="L14" i="1"/>
  <c r="V14" i="1"/>
  <c r="W14" i="1"/>
  <c r="G15" i="1"/>
  <c r="J15" i="1"/>
  <c r="L15" i="1"/>
  <c r="V15" i="1"/>
  <c r="W15" i="1"/>
  <c r="G16" i="1"/>
  <c r="J16" i="1"/>
  <c r="L16" i="1"/>
  <c r="V16" i="1"/>
  <c r="W16" i="1"/>
  <c r="G17" i="1"/>
  <c r="J17" i="1"/>
  <c r="L17" i="1"/>
  <c r="V17" i="1"/>
  <c r="W17" i="1"/>
  <c r="G18" i="1"/>
  <c r="J18" i="1"/>
  <c r="L18" i="1"/>
  <c r="V18" i="1"/>
  <c r="W18" i="1"/>
  <c r="G19" i="1"/>
  <c r="J19" i="1"/>
  <c r="L19" i="1"/>
  <c r="V19" i="1"/>
  <c r="W19" i="1"/>
  <c r="L20" i="1" l="1"/>
  <c r="G15" i="2" s="1"/>
  <c r="W20" i="1"/>
  <c r="G16" i="2" s="1"/>
  <c r="G18" i="2" s="1"/>
  <c r="G19" i="2" s="1"/>
  <c r="G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Auf dem Blatt "Titelblatt" werden die einzelnen Werte direkt vom Blatt "Tabelle" übertragen.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Es könnnen nur die gelb eingefärbten Zellen ausgefüllt werden.</t>
        </r>
      </text>
    </comment>
  </commentList>
</comments>
</file>

<file path=xl/sharedStrings.xml><?xml version="1.0" encoding="utf-8"?>
<sst xmlns="http://schemas.openxmlformats.org/spreadsheetml/2006/main" count="75" uniqueCount="57">
  <si>
    <t>Ingenieur als Gesamtleiter</t>
  </si>
  <si>
    <t>Ingenieur als Spezialist</t>
  </si>
  <si>
    <t>31 Vorprojekt</t>
  </si>
  <si>
    <t>32 Bauprojekt</t>
  </si>
  <si>
    <t>33 Bewilligungsverf. / Auflagepr</t>
  </si>
  <si>
    <t>41 Aussch., Offertvergleicg, Vergabe</t>
  </si>
  <si>
    <t>52 Ausführung</t>
  </si>
  <si>
    <t>53 Inbetriebnahme, Abschluss</t>
  </si>
  <si>
    <t>Total q</t>
  </si>
  <si>
    <t>Honorarberechnung nach Baukosten</t>
  </si>
  <si>
    <t>Festlegung der Berechnungsgrundlagen und des Honorarrichtwertes</t>
  </si>
  <si>
    <t>(alle Kostenangaben exkl. MWST)</t>
  </si>
  <si>
    <t>Anpassungsfaktor 
Art( 7.8, LHO 103)</t>
  </si>
  <si>
    <t>Schwierigkeitsgrad 
(Art. 7.7, LHO 103)</t>
  </si>
  <si>
    <t>p</t>
  </si>
  <si>
    <t>n</t>
  </si>
  <si>
    <t>r</t>
  </si>
  <si>
    <t>Leistungsanteile q, Art. 7.11, LHO 103)</t>
  </si>
  <si>
    <t>CHF</t>
  </si>
  <si>
    <t>%</t>
  </si>
  <si>
    <t>Aufwandbestimmte Baukosten
Art. 7.5, LHO 103</t>
  </si>
  <si>
    <t>h</t>
  </si>
  <si>
    <t>i</t>
  </si>
  <si>
    <t>s</t>
  </si>
  <si>
    <t>angebotener Stundenansatz</t>
  </si>
  <si>
    <t>Faktor für Sonderleistungen (Art. 7.10 LHO 103)</t>
  </si>
  <si>
    <t>Faktorbestimmende Baukosten
Art. 7.6, LHO 103</t>
  </si>
  <si>
    <t xml:space="preserve">Honorargrundprozentsatz 
Art. 7.2.2 LHO 103 </t>
  </si>
  <si>
    <t>Firma</t>
  </si>
  <si>
    <t>Teamfaktor (Art. 7.9 LHO 103)</t>
  </si>
  <si>
    <t>F i r m a:</t>
  </si>
  <si>
    <t>Zusammenstellung Honorare</t>
  </si>
  <si>
    <t>Mehrwertssteuer</t>
  </si>
  <si>
    <t>Eingabesumme netto inkl. MWST</t>
  </si>
  <si>
    <t>Mit der Einreichung des Angebotes bestätigt der Anbieter, dass der gemäss Honorarangebot
eingerechnete Aufwand durch die Schlüsselpersonen termingerecht geleistet werden kann.</t>
  </si>
  <si>
    <t>Ort und  Datum:</t>
  </si>
  <si>
    <t>Unterschrift:</t>
  </si>
  <si>
    <t>prognostizierter Zeitaufwand</t>
  </si>
  <si>
    <t>H o n o r a r a n g e b o t   n a c h   B a u k o s t e n</t>
  </si>
  <si>
    <t>Tm</t>
  </si>
  <si>
    <t>Tp</t>
  </si>
  <si>
    <t>Duchschnittlicher Zeitaufwand</t>
  </si>
  <si>
    <t>H</t>
  </si>
  <si>
    <t>Honorar</t>
  </si>
  <si>
    <t>Bp</t>
  </si>
  <si>
    <t>Ba</t>
  </si>
  <si>
    <t>Auftrag / Teilauftrag</t>
  </si>
  <si>
    <t>Z1 =</t>
  </si>
  <si>
    <t>Z2 =</t>
  </si>
  <si>
    <t xml:space="preserve">prognostizierter Zeitaufwand </t>
  </si>
  <si>
    <t>Total Honorar in CHF</t>
  </si>
  <si>
    <t>Basis (Art. 7.5, LHO 103)</t>
  </si>
  <si>
    <t>Total Zeitaufwand</t>
  </si>
  <si>
    <t>Honarar exkl. MWST</t>
  </si>
  <si>
    <t>Total Honorar und Nebenkosten brutto</t>
  </si>
  <si>
    <t>Nebenkosten geschätzt brutto</t>
  </si>
  <si>
    <t>51 Ausführungsprjekt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</si>
</sst>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2" borderId="0" xfId="0" applyFont="1" applyFill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4" fontId="3" fillId="2" borderId="7" xfId="0" applyNumberFormat="1" applyFont="1" applyFill="1" applyBorder="1" applyAlignment="1">
      <alignment horizontal="right" vertical="center"/>
    </xf>
    <xf numFmtId="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3" fontId="1" fillId="3" borderId="10" xfId="0" applyNumberFormat="1" applyFont="1" applyFill="1" applyBorder="1" applyAlignment="1" applyProtection="1">
      <alignment horizontal="right"/>
      <protection locked="0"/>
    </xf>
    <xf numFmtId="3" fontId="1" fillId="3" borderId="11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 indent="5"/>
    </xf>
    <xf numFmtId="1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 indent="5"/>
    </xf>
    <xf numFmtId="165" fontId="0" fillId="0" borderId="1" xfId="0" applyNumberFormat="1" applyBorder="1" applyAlignment="1">
      <alignment horizontal="left" wrapText="1" indent="5"/>
    </xf>
    <xf numFmtId="1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165" fontId="0" fillId="0" borderId="0" xfId="0" applyNumberFormat="1" applyAlignment="1">
      <alignment horizontal="left" wrapText="1" indent="5"/>
    </xf>
    <xf numFmtId="0" fontId="2" fillId="0" borderId="0" xfId="0" applyFont="1"/>
    <xf numFmtId="165" fontId="1" fillId="0" borderId="0" xfId="0" applyNumberFormat="1" applyFont="1"/>
    <xf numFmtId="1" fontId="1" fillId="0" borderId="0" xfId="0" applyNumberFormat="1" applyFont="1"/>
    <xf numFmtId="0" fontId="1" fillId="0" borderId="10" xfId="0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textRotation="90" wrapText="1"/>
    </xf>
    <xf numFmtId="165" fontId="1" fillId="0" borderId="10" xfId="0" applyNumberFormat="1" applyFont="1" applyBorder="1" applyAlignment="1">
      <alignment horizontal="center" textRotation="90" wrapText="1"/>
    </xf>
    <xf numFmtId="1" fontId="1" fillId="0" borderId="10" xfId="0" applyNumberFormat="1" applyFont="1" applyBorder="1" applyAlignment="1">
      <alignment horizontal="center" textRotation="90" wrapText="1"/>
    </xf>
    <xf numFmtId="1" fontId="7" fillId="0" borderId="10" xfId="0" applyNumberFormat="1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3" fontId="7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right"/>
    </xf>
    <xf numFmtId="165" fontId="1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165" fontId="1" fillId="0" borderId="10" xfId="0" applyNumberFormat="1" applyFont="1" applyBorder="1"/>
    <xf numFmtId="1" fontId="1" fillId="0" borderId="10" xfId="0" applyNumberFormat="1" applyFont="1" applyBorder="1"/>
    <xf numFmtId="165" fontId="1" fillId="0" borderId="11" xfId="0" applyNumberFormat="1" applyFont="1" applyBorder="1"/>
    <xf numFmtId="0" fontId="3" fillId="0" borderId="14" xfId="0" applyFont="1" applyBorder="1" applyAlignment="1">
      <alignment horizontal="left"/>
    </xf>
    <xf numFmtId="1" fontId="3" fillId="0" borderId="14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/>
    <xf numFmtId="0" fontId="0" fillId="0" borderId="1" xfId="0" applyBorder="1" applyAlignment="1" applyProtection="1">
      <alignment horizontal="left" wrapText="1"/>
      <protection locked="0"/>
    </xf>
    <xf numFmtId="1" fontId="3" fillId="0" borderId="1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3" fillId="0" borderId="14" xfId="0" applyNumberFormat="1" applyFont="1" applyBorder="1" applyAlignment="1">
      <alignment horizontal="right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10" xfId="0" applyNumberFormat="1" applyFont="1" applyFill="1" applyBorder="1" applyAlignment="1" applyProtection="1">
      <alignment horizontal="right"/>
      <protection locked="0"/>
    </xf>
    <xf numFmtId="1" fontId="1" fillId="3" borderId="7" xfId="0" applyNumberFormat="1" applyFont="1" applyFill="1" applyBorder="1" applyAlignment="1" applyProtection="1">
      <alignment horizontal="right"/>
      <protection locked="0"/>
    </xf>
    <xf numFmtId="1" fontId="1" fillId="3" borderId="11" xfId="0" applyNumberFormat="1" applyFont="1" applyFill="1" applyBorder="1" applyAlignment="1" applyProtection="1">
      <alignment horizontal="right"/>
      <protection locked="0"/>
    </xf>
    <xf numFmtId="164" fontId="1" fillId="3" borderId="13" xfId="0" applyNumberFormat="1" applyFont="1" applyFill="1" applyBorder="1" applyAlignment="1" applyProtection="1">
      <alignment horizontal="center"/>
      <protection locked="0"/>
    </xf>
    <xf numFmtId="164" fontId="1" fillId="3" borderId="16" xfId="0" applyNumberFormat="1" applyFont="1" applyFill="1" applyBorder="1" applyAlignment="1" applyProtection="1">
      <alignment horizontal="center"/>
      <protection locked="0"/>
    </xf>
    <xf numFmtId="164" fontId="1" fillId="3" borderId="10" xfId="0" applyNumberFormat="1" applyFont="1" applyFill="1" applyBorder="1" applyAlignment="1" applyProtection="1">
      <alignment horizontal="center"/>
      <protection locked="0"/>
    </xf>
    <xf numFmtId="164" fontId="1" fillId="3" borderId="1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1" fillId="0" borderId="7" xfId="0" applyFont="1" applyBorder="1"/>
    <xf numFmtId="0" fontId="1" fillId="0" borderId="11" xfId="0" applyFont="1" applyBorder="1"/>
    <xf numFmtId="0" fontId="1" fillId="0" borderId="11" xfId="0" applyFont="1" applyBorder="1" applyAlignment="1">
      <alignment textRotation="90" wrapText="1"/>
    </xf>
    <xf numFmtId="1" fontId="1" fillId="0" borderId="11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right" textRotation="90" wrapText="1"/>
    </xf>
    <xf numFmtId="1" fontId="7" fillId="0" borderId="11" xfId="0" applyNumberFormat="1" applyFont="1" applyBorder="1" applyAlignment="1">
      <alignment horizontal="right" wrapText="1"/>
    </xf>
    <xf numFmtId="0" fontId="1" fillId="0" borderId="16" xfId="0" applyFont="1" applyBorder="1" applyAlignment="1">
      <alignment textRotation="90" wrapText="1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0" fillId="0" borderId="2" xfId="0" applyBorder="1" applyProtection="1"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4" fontId="0" fillId="0" borderId="20" xfId="0" applyNumberFormat="1" applyBorder="1" applyAlignment="1">
      <alignment horizontal="right" vertical="center"/>
    </xf>
    <xf numFmtId="2" fontId="3" fillId="0" borderId="2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2" fontId="0" fillId="0" borderId="22" xfId="0" applyNumberFormat="1" applyBorder="1" applyAlignment="1">
      <alignment horizontal="center" vertical="center"/>
    </xf>
    <xf numFmtId="4" fontId="0" fillId="4" borderId="23" xfId="0" applyNumberFormat="1" applyFill="1" applyBorder="1" applyAlignment="1" applyProtection="1">
      <alignment horizontal="right" vertical="center"/>
      <protection locked="0"/>
    </xf>
    <xf numFmtId="2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right" vertical="center"/>
    </xf>
    <xf numFmtId="0" fontId="1" fillId="0" borderId="0" xfId="0" applyFont="1" applyAlignment="1">
      <alignment textRotation="90" wrapText="1"/>
    </xf>
    <xf numFmtId="1" fontId="1" fillId="0" borderId="10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 vertical="top"/>
    </xf>
    <xf numFmtId="164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wrapText="1" indent="5"/>
    </xf>
    <xf numFmtId="0" fontId="0" fillId="0" borderId="0" xfId="0" applyAlignment="1">
      <alignment horizontal="left" wrapText="1" indent="5"/>
    </xf>
    <xf numFmtId="0" fontId="2" fillId="0" borderId="0" xfId="0" applyFont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1"/>
    </xf>
    <xf numFmtId="2" fontId="0" fillId="0" borderId="28" xfId="0" applyNumberFormat="1" applyBorder="1" applyAlignment="1">
      <alignment horizontal="left" vertical="center"/>
    </xf>
    <xf numFmtId="2" fontId="0" fillId="0" borderId="29" xfId="0" applyNumberFormat="1" applyBorder="1" applyAlignment="1">
      <alignment horizontal="left" vertical="center"/>
    </xf>
    <xf numFmtId="2" fontId="0" fillId="0" borderId="30" xfId="0" applyNumberFormat="1" applyBorder="1" applyAlignment="1">
      <alignment horizontal="left" vertical="center"/>
    </xf>
    <xf numFmtId="2" fontId="0" fillId="0" borderId="31" xfId="0" applyNumberForma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2" fontId="0" fillId="0" borderId="34" xfId="0" applyNumberFormat="1" applyBorder="1" applyAlignment="1">
      <alignment horizontal="left" vertical="center"/>
    </xf>
    <xf numFmtId="2" fontId="0" fillId="0" borderId="35" xfId="0" applyNumberFormat="1" applyBorder="1" applyAlignment="1">
      <alignment horizontal="left" vertical="center"/>
    </xf>
    <xf numFmtId="2" fontId="0" fillId="0" borderId="36" xfId="0" applyNumberFormat="1" applyBorder="1" applyAlignment="1">
      <alignment horizontal="left" vertical="center"/>
    </xf>
    <xf numFmtId="2" fontId="3" fillId="0" borderId="37" xfId="0" applyNumberFormat="1" applyFont="1" applyBorder="1" applyAlignment="1">
      <alignment horizontal="left" vertical="center"/>
    </xf>
    <xf numFmtId="2" fontId="3" fillId="0" borderId="38" xfId="0" applyNumberFormat="1" applyFont="1" applyBorder="1" applyAlignment="1">
      <alignment horizontal="left" vertical="center"/>
    </xf>
    <xf numFmtId="2" fontId="3" fillId="0" borderId="26" xfId="0" applyNumberFormat="1" applyFont="1" applyBorder="1" applyAlignment="1">
      <alignment horizontal="left" vertical="center"/>
    </xf>
    <xf numFmtId="0" fontId="1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</xdr:colOff>
      <xdr:row>0</xdr:row>
      <xdr:rowOff>29952</xdr:rowOff>
    </xdr:from>
    <xdr:to>
      <xdr:col>5</xdr:col>
      <xdr:colOff>271264</xdr:colOff>
      <xdr:row>0</xdr:row>
      <xdr:rowOff>497952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0FDD637-64C7-372D-DF78-301A5844E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272" y="29952"/>
          <a:ext cx="1031855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28227</xdr:colOff>
      <xdr:row>0</xdr:row>
      <xdr:rowOff>23232</xdr:rowOff>
    </xdr:from>
    <xdr:to>
      <xdr:col>18</xdr:col>
      <xdr:colOff>27459</xdr:colOff>
      <xdr:row>0</xdr:row>
      <xdr:rowOff>509232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94E01C4-837D-2798-FE7F-52FA5297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1788" y="23232"/>
          <a:ext cx="1067891" cy="4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Normal="100" workbookViewId="0">
      <selection sqref="A1:B1"/>
    </sheetView>
  </sheetViews>
  <sheetFormatPr baseColWidth="10" defaultRowHeight="12.75"/>
  <cols>
    <col min="1" max="1" width="3.140625" customWidth="1"/>
    <col min="2" max="3" width="15.7109375" customWidth="1"/>
    <col min="4" max="4" width="5.7109375" customWidth="1"/>
    <col min="6" max="6" width="5.7109375" customWidth="1"/>
    <col min="8" max="9" width="4.7109375" customWidth="1"/>
  </cols>
  <sheetData>
    <row r="1" spans="1:9" ht="56.25" customHeight="1">
      <c r="A1" s="114"/>
      <c r="B1" s="115"/>
      <c r="E1" s="116"/>
      <c r="F1" s="117"/>
      <c r="G1" s="117"/>
    </row>
    <row r="2" spans="1:9">
      <c r="A2" s="1"/>
      <c r="B2" s="1"/>
      <c r="C2" s="1"/>
      <c r="D2" s="1"/>
      <c r="E2" s="2"/>
      <c r="F2" s="2"/>
      <c r="G2" s="2"/>
      <c r="H2" s="1"/>
      <c r="I2" s="1"/>
    </row>
    <row r="3" spans="1:9">
      <c r="E3" s="3"/>
      <c r="F3" s="3"/>
      <c r="G3" s="3"/>
    </row>
    <row r="4" spans="1:9" ht="15.75">
      <c r="A4" s="118" t="s">
        <v>38</v>
      </c>
      <c r="B4" s="118"/>
      <c r="C4" s="118"/>
      <c r="D4" s="118"/>
      <c r="E4" s="118"/>
      <c r="F4" s="118"/>
      <c r="G4" s="118"/>
      <c r="H4" s="118"/>
      <c r="I4" s="118"/>
    </row>
    <row r="5" spans="1:9">
      <c r="A5" s="119" t="s">
        <v>30</v>
      </c>
      <c r="B5" s="120"/>
      <c r="C5" s="121"/>
      <c r="D5" s="121"/>
      <c r="E5" s="121"/>
      <c r="F5" s="121"/>
      <c r="G5" s="121"/>
      <c r="H5" s="121"/>
      <c r="I5" s="122"/>
    </row>
    <row r="6" spans="1:9" ht="15" customHeight="1">
      <c r="A6" s="4"/>
      <c r="B6" s="5"/>
      <c r="C6" s="123"/>
      <c r="D6" s="123"/>
      <c r="E6" s="123"/>
      <c r="F6" s="123"/>
      <c r="G6" s="123"/>
      <c r="H6" s="123"/>
      <c r="I6" s="124"/>
    </row>
    <row r="7" spans="1:9" ht="15" customHeight="1">
      <c r="A7" s="99"/>
      <c r="B7" s="5"/>
      <c r="C7" s="123"/>
      <c r="D7" s="123"/>
      <c r="E7" s="123"/>
      <c r="F7" s="123"/>
      <c r="G7" s="123"/>
      <c r="H7" s="123"/>
      <c r="I7" s="124"/>
    </row>
    <row r="8" spans="1:9" ht="15" customHeight="1">
      <c r="A8" s="6"/>
      <c r="B8" s="7"/>
      <c r="C8" s="125"/>
      <c r="D8" s="125"/>
      <c r="E8" s="125"/>
      <c r="F8" s="125"/>
      <c r="G8" s="125"/>
      <c r="H8" s="125"/>
      <c r="I8" s="126"/>
    </row>
    <row r="9" spans="1:9" ht="24.75" customHeight="1">
      <c r="A9" s="100"/>
      <c r="B9" s="101"/>
    </row>
    <row r="10" spans="1:9" ht="19.5" customHeight="1"/>
    <row r="11" spans="1:9" ht="15.75">
      <c r="A11" s="8" t="s">
        <v>31</v>
      </c>
      <c r="B11" s="8"/>
      <c r="C11" s="8"/>
      <c r="D11" s="8"/>
      <c r="E11" s="8"/>
      <c r="F11" s="8"/>
      <c r="G11" s="8"/>
      <c r="H11" s="8"/>
      <c r="I11" s="8"/>
    </row>
    <row r="13" spans="1:9">
      <c r="H13" s="14"/>
      <c r="I13" s="14"/>
    </row>
    <row r="14" spans="1:9">
      <c r="A14" s="1"/>
      <c r="B14" s="1"/>
      <c r="C14" s="1"/>
      <c r="D14" s="1"/>
      <c r="E14" s="1"/>
      <c r="F14" s="1"/>
      <c r="G14" s="1"/>
      <c r="H14" s="14"/>
      <c r="I14" s="14"/>
    </row>
    <row r="15" spans="1:9" ht="24" customHeight="1">
      <c r="A15" s="129" t="s">
        <v>37</v>
      </c>
      <c r="B15" s="130"/>
      <c r="C15" s="130"/>
      <c r="D15" s="130"/>
      <c r="E15" s="130"/>
      <c r="F15" s="107" t="s">
        <v>21</v>
      </c>
      <c r="G15" s="108">
        <f>Berechnung!L20</f>
        <v>0</v>
      </c>
      <c r="H15" s="14"/>
      <c r="I15" s="14"/>
    </row>
    <row r="16" spans="1:9" ht="24" customHeight="1">
      <c r="A16" s="131" t="s">
        <v>53</v>
      </c>
      <c r="B16" s="132"/>
      <c r="C16" s="132"/>
      <c r="D16" s="132"/>
      <c r="E16" s="132"/>
      <c r="F16" s="22" t="s">
        <v>18</v>
      </c>
      <c r="G16" s="102">
        <f>Berechnung!W20</f>
        <v>0</v>
      </c>
      <c r="H16" s="14"/>
      <c r="I16" s="14"/>
    </row>
    <row r="17" spans="1:9" ht="24" customHeight="1">
      <c r="A17" s="138" t="s">
        <v>55</v>
      </c>
      <c r="B17" s="139"/>
      <c r="C17" s="139"/>
      <c r="D17" s="139"/>
      <c r="E17" s="140"/>
      <c r="F17" s="105" t="s">
        <v>18</v>
      </c>
      <c r="G17" s="106"/>
      <c r="H17" s="14"/>
      <c r="I17" s="14"/>
    </row>
    <row r="18" spans="1:9" ht="24" customHeight="1">
      <c r="A18" s="141" t="s">
        <v>54</v>
      </c>
      <c r="B18" s="142"/>
      <c r="C18" s="142"/>
      <c r="D18" s="142"/>
      <c r="E18" s="143"/>
      <c r="F18" s="103" t="s">
        <v>18</v>
      </c>
      <c r="G18" s="104">
        <f>SUM(G16:G17)</f>
        <v>0</v>
      </c>
      <c r="H18" s="14"/>
      <c r="I18" s="14"/>
    </row>
    <row r="19" spans="1:9" ht="24" customHeight="1" thickBot="1">
      <c r="A19" s="136" t="s">
        <v>32</v>
      </c>
      <c r="B19" s="137"/>
      <c r="C19" s="113">
        <v>7.7</v>
      </c>
      <c r="D19" s="9" t="s">
        <v>19</v>
      </c>
      <c r="E19" s="10"/>
      <c r="F19" s="23" t="s">
        <v>18</v>
      </c>
      <c r="G19" s="11">
        <f>ROUND(G18*C19/100/5,2)*5</f>
        <v>0</v>
      </c>
      <c r="H19" s="14"/>
      <c r="I19" s="14"/>
    </row>
    <row r="20" spans="1:9" ht="24" customHeight="1" thickTop="1">
      <c r="A20" s="133" t="s">
        <v>33</v>
      </c>
      <c r="B20" s="134"/>
      <c r="C20" s="134"/>
      <c r="D20" s="134"/>
      <c r="E20" s="135"/>
      <c r="F20" s="12" t="s">
        <v>18</v>
      </c>
      <c r="G20" s="21">
        <f>G18+G19</f>
        <v>0</v>
      </c>
      <c r="H20" s="14"/>
      <c r="I20" s="14"/>
    </row>
    <row r="21" spans="1:9">
      <c r="A21" s="14"/>
      <c r="B21" s="14"/>
      <c r="C21" s="17"/>
      <c r="D21" s="18"/>
      <c r="E21" s="14"/>
      <c r="F21" s="19"/>
      <c r="G21" s="20"/>
      <c r="H21" s="14"/>
      <c r="I21" s="14"/>
    </row>
    <row r="22" spans="1:9">
      <c r="A22" s="14"/>
      <c r="B22" s="14"/>
      <c r="C22" s="14"/>
      <c r="D22" s="14"/>
      <c r="E22" s="14"/>
      <c r="F22" s="19"/>
      <c r="G22" s="20"/>
      <c r="H22" s="14"/>
      <c r="I22" s="14"/>
    </row>
    <row r="23" spans="1:9">
      <c r="H23" s="14"/>
      <c r="I23" s="14"/>
    </row>
    <row r="24" spans="1:9">
      <c r="A24" s="14"/>
      <c r="B24" s="14"/>
      <c r="C24" s="14"/>
      <c r="D24" s="14"/>
      <c r="E24" s="14"/>
      <c r="F24" s="19"/>
      <c r="G24" s="20"/>
      <c r="H24" s="14"/>
      <c r="I24" s="14"/>
    </row>
    <row r="25" spans="1:9">
      <c r="A25" s="14"/>
      <c r="B25" s="14"/>
      <c r="C25" s="14"/>
      <c r="D25" s="18"/>
      <c r="E25" s="14"/>
      <c r="F25" s="19"/>
      <c r="G25" s="20"/>
      <c r="H25" s="14"/>
      <c r="I25" s="14"/>
    </row>
    <row r="26" spans="1:9">
      <c r="A26" s="13"/>
      <c r="B26" s="13"/>
      <c r="C26" s="13"/>
      <c r="D26" s="13"/>
      <c r="E26" s="13"/>
      <c r="F26" s="15"/>
      <c r="G26" s="16"/>
      <c r="H26" s="14"/>
      <c r="I26" s="14"/>
    </row>
    <row r="28" spans="1:9" ht="30" customHeight="1">
      <c r="A28" s="127" t="s">
        <v>34</v>
      </c>
      <c r="B28" s="127"/>
      <c r="C28" s="127"/>
      <c r="D28" s="127"/>
      <c r="E28" s="127"/>
      <c r="F28" s="127"/>
      <c r="G28" s="127"/>
      <c r="H28" s="127"/>
      <c r="I28" s="127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127" t="s">
        <v>35</v>
      </c>
      <c r="B30" s="127"/>
      <c r="C30" s="75"/>
      <c r="D30" s="7"/>
      <c r="E30" s="128" t="s">
        <v>36</v>
      </c>
      <c r="F30" s="128"/>
      <c r="G30" s="75"/>
      <c r="H30" s="75"/>
      <c r="I30" s="75"/>
    </row>
  </sheetData>
  <mergeCells count="14">
    <mergeCell ref="A28:I28"/>
    <mergeCell ref="A30:B30"/>
    <mergeCell ref="E30:F30"/>
    <mergeCell ref="A15:E15"/>
    <mergeCell ref="A16:E16"/>
    <mergeCell ref="A20:E20"/>
    <mergeCell ref="A19:B19"/>
    <mergeCell ref="A17:E17"/>
    <mergeCell ref="A18:E18"/>
    <mergeCell ref="A1:B1"/>
    <mergeCell ref="E1:G1"/>
    <mergeCell ref="A4:I4"/>
    <mergeCell ref="A5:B5"/>
    <mergeCell ref="C5:I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&amp;L&amp;6&amp;D&amp;R&amp;"Arial,Fett"&amp;8&amp;F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2"/>
  <sheetViews>
    <sheetView zoomScaleNormal="100" workbookViewId="0">
      <selection sqref="A1:B1"/>
    </sheetView>
  </sheetViews>
  <sheetFormatPr baseColWidth="10" defaultColWidth="11.42578125" defaultRowHeight="11.25"/>
  <cols>
    <col min="1" max="1" width="16.7109375" style="33" customWidth="1"/>
    <col min="2" max="3" width="3.7109375" style="33" customWidth="1"/>
    <col min="4" max="5" width="9.28515625" style="33" customWidth="1"/>
    <col min="6" max="6" width="4.5703125" style="33" customWidth="1"/>
    <col min="7" max="7" width="5.7109375" style="44" customWidth="1"/>
    <col min="8" max="9" width="5.7109375" style="33" customWidth="1"/>
    <col min="10" max="10" width="5.7109375" style="45" customWidth="1"/>
    <col min="11" max="11" width="5.7109375" style="33" customWidth="1"/>
    <col min="12" max="12" width="5.7109375" style="45" customWidth="1"/>
    <col min="13" max="14" width="5.7109375" style="33" customWidth="1"/>
    <col min="15" max="22" width="3.7109375" style="33" customWidth="1"/>
    <col min="23" max="23" width="11.28515625" style="34" customWidth="1"/>
    <col min="24" max="16384" width="11.42578125" style="33"/>
  </cols>
  <sheetData>
    <row r="1" spans="1:24" ht="52.5" customHeight="1">
      <c r="A1" s="114"/>
      <c r="B1" s="115"/>
      <c r="C1"/>
      <c r="D1"/>
      <c r="E1" s="117"/>
      <c r="F1" s="117"/>
      <c r="G1" s="117"/>
      <c r="H1"/>
      <c r="I1"/>
      <c r="J1" s="32"/>
      <c r="K1"/>
      <c r="L1" s="32"/>
      <c r="M1"/>
      <c r="N1"/>
      <c r="O1" s="145"/>
      <c r="P1" s="145"/>
      <c r="Q1" s="145"/>
      <c r="R1" s="145"/>
      <c r="S1" s="145"/>
      <c r="T1" s="145"/>
    </row>
    <row r="2" spans="1:24" ht="12.75" customHeight="1">
      <c r="A2" s="35"/>
      <c r="B2" s="36"/>
      <c r="C2" s="1"/>
      <c r="D2" s="1"/>
      <c r="E2" s="37"/>
      <c r="F2" s="37"/>
      <c r="G2" s="38"/>
      <c r="H2" s="1"/>
      <c r="I2" s="1"/>
      <c r="J2" s="39"/>
      <c r="K2" s="1"/>
      <c r="L2" s="39"/>
      <c r="M2" s="1"/>
      <c r="N2" s="1"/>
      <c r="O2" s="40"/>
      <c r="P2" s="40"/>
      <c r="Q2" s="40"/>
      <c r="R2" s="40"/>
      <c r="S2" s="40"/>
      <c r="T2" s="40"/>
      <c r="U2" s="40"/>
      <c r="V2" s="40"/>
      <c r="W2" s="41"/>
    </row>
    <row r="3" spans="1:24" ht="17.25" customHeight="1">
      <c r="A3" s="30"/>
      <c r="B3" s="18"/>
      <c r="C3"/>
      <c r="D3"/>
      <c r="E3" s="31"/>
      <c r="F3" s="31"/>
      <c r="G3" s="42"/>
      <c r="H3"/>
      <c r="I3"/>
      <c r="J3" s="32"/>
      <c r="K3"/>
      <c r="L3" s="32"/>
      <c r="M3"/>
      <c r="N3"/>
    </row>
    <row r="4" spans="1:24" ht="15.75">
      <c r="A4" s="43" t="s">
        <v>9</v>
      </c>
    </row>
    <row r="5" spans="1:24" ht="15.75">
      <c r="A5" s="43" t="s">
        <v>10</v>
      </c>
    </row>
    <row r="6" spans="1:24">
      <c r="A6" s="33" t="s">
        <v>11</v>
      </c>
    </row>
    <row r="7" spans="1:24" ht="15.75" customHeight="1"/>
    <row r="8" spans="1:24">
      <c r="A8" s="52"/>
      <c r="B8" s="46"/>
      <c r="C8" s="46"/>
      <c r="D8" s="46" t="s">
        <v>44</v>
      </c>
      <c r="E8" s="46" t="s">
        <v>45</v>
      </c>
      <c r="F8" s="46"/>
      <c r="G8" s="47" t="s">
        <v>14</v>
      </c>
      <c r="H8" s="46" t="s">
        <v>15</v>
      </c>
      <c r="I8" s="46" t="s">
        <v>16</v>
      </c>
      <c r="J8" s="48" t="s">
        <v>39</v>
      </c>
      <c r="K8" s="49" t="s">
        <v>22</v>
      </c>
      <c r="L8" s="50" t="s">
        <v>40</v>
      </c>
      <c r="M8" s="49" t="s">
        <v>21</v>
      </c>
      <c r="N8" s="51" t="s">
        <v>23</v>
      </c>
      <c r="O8" s="146" t="s">
        <v>17</v>
      </c>
      <c r="P8" s="146"/>
      <c r="Q8" s="146"/>
      <c r="R8" s="146"/>
      <c r="S8" s="146"/>
      <c r="T8" s="146"/>
      <c r="U8" s="146"/>
      <c r="V8" s="147"/>
      <c r="W8" s="88" t="s">
        <v>42</v>
      </c>
    </row>
    <row r="9" spans="1:24" ht="145.5" customHeight="1">
      <c r="A9" s="53" t="s">
        <v>46</v>
      </c>
      <c r="B9" s="54" t="s">
        <v>0</v>
      </c>
      <c r="C9" s="54" t="s">
        <v>1</v>
      </c>
      <c r="D9" s="54" t="s">
        <v>26</v>
      </c>
      <c r="E9" s="54" t="s">
        <v>20</v>
      </c>
      <c r="F9" s="54" t="s">
        <v>51</v>
      </c>
      <c r="G9" s="55" t="s">
        <v>27</v>
      </c>
      <c r="H9" s="54" t="s">
        <v>13</v>
      </c>
      <c r="I9" s="54" t="s">
        <v>12</v>
      </c>
      <c r="J9" s="56" t="s">
        <v>41</v>
      </c>
      <c r="K9" s="54" t="s">
        <v>29</v>
      </c>
      <c r="L9" s="57" t="s">
        <v>49</v>
      </c>
      <c r="M9" s="54" t="s">
        <v>24</v>
      </c>
      <c r="N9" s="58" t="s">
        <v>25</v>
      </c>
      <c r="O9" s="59" t="s">
        <v>2</v>
      </c>
      <c r="P9" s="54" t="s">
        <v>3</v>
      </c>
      <c r="Q9" s="54" t="s">
        <v>4</v>
      </c>
      <c r="R9" s="54" t="s">
        <v>5</v>
      </c>
      <c r="S9" s="54" t="s">
        <v>56</v>
      </c>
      <c r="T9" s="54" t="s">
        <v>6</v>
      </c>
      <c r="U9" s="54" t="s">
        <v>7</v>
      </c>
      <c r="V9" s="54" t="s">
        <v>8</v>
      </c>
      <c r="W9" s="60" t="s">
        <v>43</v>
      </c>
      <c r="X9" s="109"/>
    </row>
    <row r="10" spans="1:24" ht="17.25" customHeight="1">
      <c r="A10" s="89"/>
      <c r="B10" s="90"/>
      <c r="C10" s="90"/>
      <c r="D10" s="61" t="s">
        <v>18</v>
      </c>
      <c r="E10" s="61" t="s">
        <v>18</v>
      </c>
      <c r="F10" s="90"/>
      <c r="G10" s="62" t="s">
        <v>19</v>
      </c>
      <c r="H10" s="91"/>
      <c r="I10" s="91"/>
      <c r="J10" s="92" t="s">
        <v>21</v>
      </c>
      <c r="K10" s="93"/>
      <c r="L10" s="94" t="s">
        <v>21</v>
      </c>
      <c r="M10" s="91"/>
      <c r="N10" s="95"/>
      <c r="O10" s="63" t="s">
        <v>19</v>
      </c>
      <c r="P10" s="64" t="s">
        <v>19</v>
      </c>
      <c r="Q10" s="64" t="s">
        <v>19</v>
      </c>
      <c r="R10" s="64" t="s">
        <v>19</v>
      </c>
      <c r="S10" s="64" t="s">
        <v>19</v>
      </c>
      <c r="T10" s="64" t="s">
        <v>19</v>
      </c>
      <c r="U10" s="64" t="s">
        <v>19</v>
      </c>
      <c r="V10" s="90"/>
      <c r="W10" s="65" t="s">
        <v>18</v>
      </c>
    </row>
    <row r="11" spans="1:24">
      <c r="A11" s="26"/>
      <c r="B11" s="24"/>
      <c r="C11" s="24"/>
      <c r="D11" s="28"/>
      <c r="E11" s="28"/>
      <c r="F11" s="24"/>
      <c r="G11" s="66" t="str">
        <f t="shared" ref="G11:G19" si="0">IF(ISBLANK(D11),"",$P$23+($P$24/(POWER(D11,(1/3)))))</f>
        <v/>
      </c>
      <c r="H11" s="85"/>
      <c r="I11" s="85"/>
      <c r="J11" s="110" t="str">
        <f>IF(ISBLANK(E11),"",E11*(G11/100)*H11*(V11/100)*I11)</f>
        <v/>
      </c>
      <c r="K11" s="85"/>
      <c r="L11" s="111" t="str">
        <f>IF(ISBLANK(E11),"",J11*K11)</f>
        <v/>
      </c>
      <c r="M11" s="28"/>
      <c r="N11" s="83"/>
      <c r="O11" s="79"/>
      <c r="P11" s="80"/>
      <c r="Q11" s="80"/>
      <c r="R11" s="80"/>
      <c r="S11" s="80"/>
      <c r="T11" s="80"/>
      <c r="U11" s="80"/>
      <c r="V11" s="67">
        <f>SUM(O11:U11)</f>
        <v>0</v>
      </c>
      <c r="W11" s="77" t="str">
        <f t="shared" ref="W11:W19" si="1">IF(ISBLANK(E11),"",L11*M11*N11)</f>
        <v/>
      </c>
    </row>
    <row r="12" spans="1:24">
      <c r="A12" s="26"/>
      <c r="B12" s="24"/>
      <c r="C12" s="24"/>
      <c r="D12" s="28"/>
      <c r="E12" s="28"/>
      <c r="F12" s="24"/>
      <c r="G12" s="66" t="str">
        <f t="shared" si="0"/>
        <v/>
      </c>
      <c r="H12" s="85"/>
      <c r="I12" s="85"/>
      <c r="J12" s="110" t="str">
        <f t="shared" ref="J12:J19" si="2">IF(ISBLANK(E12),"",E12*(G12/100)*H12*(V12/100)*I12)</f>
        <v/>
      </c>
      <c r="K12" s="85"/>
      <c r="L12" s="111" t="str">
        <f t="shared" ref="L12:L19" si="3">IF(ISBLANK(E12),"",J12*K12)</f>
        <v/>
      </c>
      <c r="M12" s="28"/>
      <c r="N12" s="83"/>
      <c r="O12" s="79"/>
      <c r="P12" s="80"/>
      <c r="Q12" s="80"/>
      <c r="R12" s="80"/>
      <c r="S12" s="80"/>
      <c r="T12" s="80"/>
      <c r="U12" s="80"/>
      <c r="V12" s="67">
        <f>SUM(O12:U12)</f>
        <v>0</v>
      </c>
      <c r="W12" s="77" t="str">
        <f t="shared" si="1"/>
        <v/>
      </c>
    </row>
    <row r="13" spans="1:24">
      <c r="A13" s="26"/>
      <c r="B13" s="24"/>
      <c r="C13" s="24"/>
      <c r="D13" s="28"/>
      <c r="E13" s="28"/>
      <c r="F13" s="24"/>
      <c r="G13" s="66" t="str">
        <f t="shared" si="0"/>
        <v/>
      </c>
      <c r="H13" s="85"/>
      <c r="I13" s="85"/>
      <c r="J13" s="110" t="str">
        <f t="shared" si="2"/>
        <v/>
      </c>
      <c r="K13" s="85"/>
      <c r="L13" s="111" t="str">
        <f t="shared" si="3"/>
        <v/>
      </c>
      <c r="M13" s="28"/>
      <c r="N13" s="83"/>
      <c r="O13" s="79"/>
      <c r="P13" s="80"/>
      <c r="Q13" s="80"/>
      <c r="R13" s="80"/>
      <c r="S13" s="80"/>
      <c r="T13" s="80"/>
      <c r="U13" s="80"/>
      <c r="V13" s="67">
        <f t="shared" ref="V13:V19" si="4">SUM(O13:U13)</f>
        <v>0</v>
      </c>
      <c r="W13" s="77" t="str">
        <f t="shared" si="1"/>
        <v/>
      </c>
    </row>
    <row r="14" spans="1:24">
      <c r="A14" s="26"/>
      <c r="B14" s="24"/>
      <c r="C14" s="24"/>
      <c r="D14" s="28"/>
      <c r="E14" s="28"/>
      <c r="F14" s="24"/>
      <c r="G14" s="66" t="str">
        <f t="shared" si="0"/>
        <v/>
      </c>
      <c r="H14" s="85"/>
      <c r="I14" s="85"/>
      <c r="J14" s="110" t="str">
        <f t="shared" si="2"/>
        <v/>
      </c>
      <c r="K14" s="85"/>
      <c r="L14" s="111" t="str">
        <f t="shared" si="3"/>
        <v/>
      </c>
      <c r="M14" s="28"/>
      <c r="N14" s="83"/>
      <c r="O14" s="79"/>
      <c r="P14" s="80"/>
      <c r="Q14" s="80"/>
      <c r="R14" s="80"/>
      <c r="S14" s="80"/>
      <c r="T14" s="80"/>
      <c r="U14" s="80"/>
      <c r="V14" s="67">
        <f t="shared" si="4"/>
        <v>0</v>
      </c>
      <c r="W14" s="77" t="str">
        <f t="shared" si="1"/>
        <v/>
      </c>
    </row>
    <row r="15" spans="1:24">
      <c r="A15" s="26"/>
      <c r="B15" s="24"/>
      <c r="C15" s="24"/>
      <c r="D15" s="28"/>
      <c r="E15" s="28"/>
      <c r="F15" s="24"/>
      <c r="G15" s="66" t="str">
        <f t="shared" si="0"/>
        <v/>
      </c>
      <c r="H15" s="85"/>
      <c r="I15" s="85"/>
      <c r="J15" s="110" t="str">
        <f t="shared" si="2"/>
        <v/>
      </c>
      <c r="K15" s="85"/>
      <c r="L15" s="111" t="str">
        <f t="shared" si="3"/>
        <v/>
      </c>
      <c r="M15" s="28"/>
      <c r="N15" s="83"/>
      <c r="O15" s="79"/>
      <c r="P15" s="80"/>
      <c r="Q15" s="80"/>
      <c r="R15" s="80"/>
      <c r="S15" s="80"/>
      <c r="T15" s="80"/>
      <c r="U15" s="80"/>
      <c r="V15" s="67">
        <f t="shared" si="4"/>
        <v>0</v>
      </c>
      <c r="W15" s="77" t="str">
        <f t="shared" si="1"/>
        <v/>
      </c>
    </row>
    <row r="16" spans="1:24">
      <c r="A16" s="26"/>
      <c r="B16" s="24"/>
      <c r="C16" s="24"/>
      <c r="D16" s="28"/>
      <c r="E16" s="28"/>
      <c r="F16" s="24"/>
      <c r="G16" s="66" t="str">
        <f t="shared" si="0"/>
        <v/>
      </c>
      <c r="H16" s="85"/>
      <c r="I16" s="85"/>
      <c r="J16" s="110" t="str">
        <f t="shared" si="2"/>
        <v/>
      </c>
      <c r="K16" s="85"/>
      <c r="L16" s="111" t="str">
        <f t="shared" si="3"/>
        <v/>
      </c>
      <c r="M16" s="28"/>
      <c r="N16" s="83"/>
      <c r="O16" s="79"/>
      <c r="P16" s="80"/>
      <c r="Q16" s="80"/>
      <c r="R16" s="80"/>
      <c r="S16" s="80"/>
      <c r="T16" s="80"/>
      <c r="U16" s="80"/>
      <c r="V16" s="67">
        <f t="shared" si="4"/>
        <v>0</v>
      </c>
      <c r="W16" s="77" t="str">
        <f t="shared" si="1"/>
        <v/>
      </c>
    </row>
    <row r="17" spans="1:23">
      <c r="A17" s="26"/>
      <c r="B17" s="24"/>
      <c r="C17" s="24"/>
      <c r="D17" s="28"/>
      <c r="E17" s="28"/>
      <c r="F17" s="24"/>
      <c r="G17" s="66" t="str">
        <f t="shared" si="0"/>
        <v/>
      </c>
      <c r="H17" s="85"/>
      <c r="I17" s="85"/>
      <c r="J17" s="110" t="str">
        <f t="shared" si="2"/>
        <v/>
      </c>
      <c r="K17" s="85"/>
      <c r="L17" s="111" t="str">
        <f t="shared" si="3"/>
        <v/>
      </c>
      <c r="M17" s="28"/>
      <c r="N17" s="83"/>
      <c r="O17" s="79"/>
      <c r="P17" s="80"/>
      <c r="Q17" s="80"/>
      <c r="R17" s="80"/>
      <c r="S17" s="80"/>
      <c r="T17" s="80"/>
      <c r="U17" s="80"/>
      <c r="V17" s="67">
        <f t="shared" si="4"/>
        <v>0</v>
      </c>
      <c r="W17" s="77" t="str">
        <f t="shared" si="1"/>
        <v/>
      </c>
    </row>
    <row r="18" spans="1:23">
      <c r="A18" s="26"/>
      <c r="B18" s="24"/>
      <c r="C18" s="24"/>
      <c r="D18" s="28"/>
      <c r="E18" s="28"/>
      <c r="F18" s="24"/>
      <c r="G18" s="66" t="str">
        <f t="shared" si="0"/>
        <v/>
      </c>
      <c r="H18" s="85"/>
      <c r="I18" s="85"/>
      <c r="J18" s="110" t="str">
        <f t="shared" si="2"/>
        <v/>
      </c>
      <c r="K18" s="85"/>
      <c r="L18" s="111" t="str">
        <f t="shared" si="3"/>
        <v/>
      </c>
      <c r="M18" s="28"/>
      <c r="N18" s="83"/>
      <c r="O18" s="79"/>
      <c r="P18" s="80"/>
      <c r="Q18" s="80"/>
      <c r="R18" s="80"/>
      <c r="S18" s="80"/>
      <c r="T18" s="80"/>
      <c r="U18" s="80"/>
      <c r="V18" s="67">
        <f t="shared" si="4"/>
        <v>0</v>
      </c>
      <c r="W18" s="77" t="str">
        <f t="shared" si="1"/>
        <v/>
      </c>
    </row>
    <row r="19" spans="1:23">
      <c r="A19" s="27"/>
      <c r="B19" s="25"/>
      <c r="C19" s="25"/>
      <c r="D19" s="29"/>
      <c r="E19" s="29"/>
      <c r="F19" s="25"/>
      <c r="G19" s="68" t="str">
        <f t="shared" si="0"/>
        <v/>
      </c>
      <c r="H19" s="86"/>
      <c r="I19" s="86"/>
      <c r="J19" s="110" t="str">
        <f t="shared" si="2"/>
        <v/>
      </c>
      <c r="K19" s="86"/>
      <c r="L19" s="111" t="str">
        <f t="shared" si="3"/>
        <v/>
      </c>
      <c r="M19" s="29"/>
      <c r="N19" s="84"/>
      <c r="O19" s="81"/>
      <c r="P19" s="82"/>
      <c r="Q19" s="82"/>
      <c r="R19" s="82"/>
      <c r="S19" s="82"/>
      <c r="T19" s="82"/>
      <c r="U19" s="82"/>
      <c r="V19" s="67">
        <f t="shared" si="4"/>
        <v>0</v>
      </c>
      <c r="W19" s="77" t="str">
        <f t="shared" si="1"/>
        <v/>
      </c>
    </row>
    <row r="20" spans="1:23" ht="12.75">
      <c r="H20" s="69" t="s">
        <v>52</v>
      </c>
      <c r="I20" s="69"/>
      <c r="J20" s="70"/>
      <c r="K20" s="69"/>
      <c r="L20" s="76">
        <f>SUM(L11:L19)</f>
        <v>0</v>
      </c>
      <c r="M20" s="69"/>
      <c r="N20" s="87"/>
      <c r="O20" s="69" t="s">
        <v>50</v>
      </c>
      <c r="P20" s="69"/>
      <c r="Q20" s="69"/>
      <c r="R20" s="69"/>
      <c r="S20" s="69"/>
      <c r="T20" s="69"/>
      <c r="U20" s="69"/>
      <c r="V20" s="71"/>
      <c r="W20" s="78">
        <f>SUM(W11:W19)</f>
        <v>0</v>
      </c>
    </row>
    <row r="21" spans="1:23" ht="12.75">
      <c r="H21" s="72"/>
      <c r="I21" s="72"/>
      <c r="J21" s="73"/>
      <c r="K21" s="72"/>
      <c r="L21" s="73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4"/>
    </row>
    <row r="23" spans="1:23" ht="12.75" customHeight="1">
      <c r="A23" s="96" t="s">
        <v>28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O23" s="33" t="s">
        <v>47</v>
      </c>
      <c r="P23" s="144">
        <v>5.0999999999999997E-2</v>
      </c>
      <c r="Q23" s="144"/>
    </row>
    <row r="24" spans="1:23" ht="12.75">
      <c r="A24" s="97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1"/>
      <c r="O24" s="33" t="s">
        <v>48</v>
      </c>
      <c r="P24" s="144">
        <v>7.25</v>
      </c>
      <c r="Q24" s="144"/>
      <c r="W24" s="74"/>
    </row>
    <row r="25" spans="1:23" ht="12.75" customHeight="1">
      <c r="A25" s="97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</row>
    <row r="26" spans="1:23" ht="12.75" customHeight="1">
      <c r="A26" s="97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1"/>
    </row>
    <row r="27" spans="1:23" ht="12.75" customHeight="1">
      <c r="A27" s="98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3"/>
    </row>
    <row r="28" spans="1:23" ht="12.7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W28" s="74"/>
    </row>
    <row r="38" spans="8:22" ht="12.75"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</row>
    <row r="42" spans="8:22" ht="12.75"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</row>
  </sheetData>
  <mergeCells count="7">
    <mergeCell ref="P23:Q23"/>
    <mergeCell ref="P24:Q24"/>
    <mergeCell ref="A1:B1"/>
    <mergeCell ref="E1:G1"/>
    <mergeCell ref="O1:T1"/>
    <mergeCell ref="O8:V8"/>
    <mergeCell ref="B23:M27"/>
  </mergeCells>
  <phoneticPr fontId="0" type="noConversion"/>
  <pageMargins left="0.78740157480314965" right="0.59055118110236227" top="0.39370078740157483" bottom="0.78740157480314965" header="0.51181102362204722" footer="0.51181102362204722"/>
  <pageSetup paperSize="9" orientation="landscape" horizontalDpi="4294967294" r:id="rId1"/>
  <headerFooter alignWithMargins="0">
    <oddFooter>&amp;L&amp;6&amp;D&amp;R&amp;"Arial,Fett"&amp;8&amp;F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76AEA-AFE3-4677-9152-9CE1B1E64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A8071-5319-4E75-909E-1D3687570CE8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3.xml><?xml version="1.0" encoding="utf-8"?>
<ds:datastoreItem xmlns:ds="http://schemas.openxmlformats.org/officeDocument/2006/customXml" ds:itemID="{B5BA7742-6878-420F-8E22-F8B33C049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Titelblatt</vt:lpstr>
      <vt:lpstr>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Stämpfli Andreas, TVS TAB</cp:lastModifiedBy>
  <cp:lastPrinted>2004-05-19T13:01:45Z</cp:lastPrinted>
  <dcterms:created xsi:type="dcterms:W3CDTF">2003-11-04T12:10:47Z</dcterms:created>
  <dcterms:modified xsi:type="dcterms:W3CDTF">2025-03-24T07:36:18Z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  <property fmtid="{D5CDD505-2E9C-101B-9397-08002B2CF9AE}" pid="3" name="MediaServiceImageTags">
    <vt:lpwstr/>
  </property>
</Properties>
</file>