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900_Unterstuetzung\990_Managementsystem\990_02_Qualitätshandbuch\01_QHB_Aktuell\Beschaffung\"/>
    </mc:Choice>
  </mc:AlternateContent>
  <xr:revisionPtr revIDLastSave="0" documentId="8_{333D21FB-0472-4308-BF4F-026B8F1E42DE}" xr6:coauthVersionLast="47" xr6:coauthVersionMax="47" xr10:uidLastSave="{00000000-0000-0000-0000-000000000000}"/>
  <bookViews>
    <workbookView xWindow="-120" yWindow="-120" windowWidth="29040" windowHeight="15720" activeTab="1" xr2:uid="{9C6F2DE2-D455-4633-BFA6-9D0E9480ADD6}"/>
  </bookViews>
  <sheets>
    <sheet name="Muster" sheetId="2" r:id="rId1"/>
    <sheet name="Vorlag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1" i="3" l="1"/>
  <c r="H45" i="3"/>
  <c r="H44" i="3"/>
  <c r="H34" i="3"/>
  <c r="H22" i="3"/>
  <c r="E29" i="3" s="1"/>
  <c r="I18" i="3"/>
  <c r="H59" i="2"/>
  <c r="H57" i="2"/>
  <c r="H51" i="2"/>
  <c r="H45" i="2"/>
  <c r="H44" i="2"/>
  <c r="H34" i="2"/>
  <c r="H22" i="2"/>
  <c r="E29" i="2" s="1"/>
  <c r="H29" i="2" s="1"/>
  <c r="I18" i="2"/>
  <c r="H29" i="3" l="1"/>
  <c r="H55" i="3" s="1"/>
  <c r="F57" i="3" s="1"/>
  <c r="H57" i="3" s="1"/>
  <c r="H59" i="3" s="1"/>
  <c r="H55" i="2"/>
  <c r="F57" i="2" s="1"/>
  <c r="H61" i="2" s="1"/>
  <c r="H62" i="2" s="1"/>
  <c r="H61" i="3" l="1"/>
  <c r="H62" i="3" s="1"/>
</calcChain>
</file>

<file path=xl/sharedStrings.xml><?xml version="1.0" encoding="utf-8"?>
<sst xmlns="http://schemas.openxmlformats.org/spreadsheetml/2006/main" count="134" uniqueCount="68">
  <si>
    <t>Die Preisanalyse hat vollständig dem abgegebenen Kalkulationsschema des SBV zu entsprechen.</t>
  </si>
  <si>
    <t>Preisanalyse    Nr.</t>
  </si>
  <si>
    <t>Los</t>
  </si>
  <si>
    <t>Preisbasis des Angebotes</t>
  </si>
  <si>
    <t>Objekt - NPK / Pos.-Nr.</t>
  </si>
  <si>
    <t>Leistungsbeschrieb</t>
  </si>
  <si>
    <t>(Kurztext)</t>
  </si>
  <si>
    <t>Vorausmass Position</t>
  </si>
  <si>
    <t>m</t>
  </si>
  <si>
    <t>Einheit</t>
  </si>
  <si>
    <t>Gruppenstunden</t>
  </si>
  <si>
    <t>h</t>
  </si>
  <si>
    <t>Kostenelemente</t>
  </si>
  <si>
    <t>Menge</t>
  </si>
  <si>
    <t>Betrag</t>
  </si>
  <si>
    <t>(Kurzbeschrieb)</t>
  </si>
  <si>
    <t>Gruppenmittellohn</t>
  </si>
  <si>
    <t>Material</t>
  </si>
  <si>
    <t>Brett 30 mm</t>
  </si>
  <si>
    <t>m2</t>
  </si>
  <si>
    <t>I01 614.332 00</t>
  </si>
  <si>
    <t>Schraubenkompressor, -4,5 m3, VM, fahrbar</t>
  </si>
  <si>
    <t>BoM</t>
  </si>
  <si>
    <t>I01 297.442 00</t>
  </si>
  <si>
    <t>Kleindumper Allrad, -2.0 m3</t>
  </si>
  <si>
    <t>Kalkulierter Preis</t>
  </si>
  <si>
    <r>
      <t>Unternehmung</t>
    </r>
    <r>
      <rPr>
        <sz val="12"/>
        <rFont val="Arial"/>
        <family val="2"/>
      </rPr>
      <t xml:space="preserve"> </t>
    </r>
    <r>
      <rPr>
        <sz val="8"/>
        <rFont val="Arial"/>
        <family val="2"/>
      </rPr>
      <t>(Stempel/Unterschrift)</t>
    </r>
  </si>
  <si>
    <t>geprüft / Datum</t>
  </si>
  <si>
    <t>.................../ ........................</t>
  </si>
  <si>
    <t xml:space="preserve"> </t>
  </si>
  <si>
    <t>Anteil LW %</t>
  </si>
  <si>
    <t>h/EH</t>
  </si>
  <si>
    <t>Einheit (EH)</t>
  </si>
  <si>
    <t>Inv.-Nr.</t>
  </si>
  <si>
    <t>KstZ</t>
  </si>
  <si>
    <t>Preis</t>
  </si>
  <si>
    <t>Kalk.-</t>
  </si>
  <si>
    <t>* gemäss Form. 400. Kalkulationsschema</t>
  </si>
  <si>
    <t>Inventar**</t>
  </si>
  <si>
    <t>** exakte Bezeichnung des Gerätes, der Maschine etc. inkl. entsprechender SBIL-Nummer BIV (sofern vorhanden).</t>
  </si>
  <si>
    <t>Bemerkungen</t>
  </si>
  <si>
    <t>AVS</t>
  </si>
  <si>
    <t>RR</t>
  </si>
  <si>
    <t>Energie</t>
  </si>
  <si>
    <t>SM</t>
  </si>
  <si>
    <t>…...%</t>
  </si>
  <si>
    <t>Verrechnungsansätze BIV</t>
  </si>
  <si>
    <t>Ort</t>
  </si>
  <si>
    <t>Datum</t>
  </si>
  <si>
    <t>Gruppenleistung</t>
  </si>
  <si>
    <t>Leistungswert (LW)</t>
  </si>
  <si>
    <t>Musterbeispiel</t>
  </si>
  <si>
    <t>Positionsrabatt CHF</t>
  </si>
  <si>
    <t>Felder sind vom PV auszufüllen</t>
  </si>
  <si>
    <t>Transport Spezialgerät</t>
  </si>
  <si>
    <t>Subunternehmer</t>
  </si>
  <si>
    <t>Hauptunternehmung</t>
  </si>
  <si>
    <t>Kalkulierter Preis Subunternehmer</t>
  </si>
  <si>
    <t>Fremdleistungen</t>
  </si>
  <si>
    <t>***Angebotspreis</t>
  </si>
  <si>
    <t>***Als Basis von allfälligen Nachträgen gilt der Angebotspreis</t>
  </si>
  <si>
    <t>Lohn</t>
  </si>
  <si>
    <t>Faktor</t>
  </si>
  <si>
    <t>Endzuschlag Hauptunternehmer*</t>
  </si>
  <si>
    <t>Positionsrabatt %</t>
  </si>
  <si>
    <t>60%</t>
  </si>
  <si>
    <t>100%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</si>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</sst>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dd/mm/yyyy;@"/>
    <numFmt numFmtId="165" formatCode="_ * #,##0.000_ ;_ * \-#,##0.000_ ;_ * &quot;-&quot;??_ ;_ @_ "/>
    <numFmt numFmtId="166" formatCode="#,##0.000"/>
    <numFmt numFmtId="167" formatCode="#,##0.0000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22"/>
      <name val="Arial"/>
      <family val="2"/>
    </font>
    <font>
      <b/>
      <i/>
      <sz val="20"/>
      <color rgb="FFFF000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i/>
      <sz val="12"/>
      <color rgb="FF0000FF"/>
      <name val="Arial"/>
      <family val="2"/>
    </font>
    <font>
      <sz val="10"/>
      <color indexed="12"/>
      <name val="Arial"/>
      <family val="2"/>
    </font>
    <font>
      <b/>
      <i/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6"/>
      <color rgb="FFFF0000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/>
      <top style="thin">
        <color indexed="64"/>
      </top>
      <bottom/>
      <diagonal/>
    </border>
    <border>
      <left style="thin">
        <color theme="2"/>
      </left>
      <right/>
      <top style="thin">
        <color theme="2"/>
      </top>
      <bottom style="thin">
        <color indexed="64"/>
      </bottom>
      <diagonal/>
    </border>
    <border>
      <left/>
      <right/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2"/>
      </bottom>
      <diagonal/>
    </border>
    <border>
      <left style="medium">
        <color indexed="64"/>
      </left>
      <right/>
      <top style="thin">
        <color theme="2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2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" fontId="12" fillId="0" borderId="22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4" fontId="16" fillId="0" borderId="26" xfId="0" applyNumberFormat="1" applyFont="1" applyBorder="1" applyAlignment="1">
      <alignment horizontal="center" vertical="center"/>
    </xf>
    <xf numFmtId="167" fontId="16" fillId="0" borderId="14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6" fontId="16" fillId="0" borderId="25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5" fillId="0" borderId="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166" fontId="13" fillId="0" borderId="14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9" fontId="20" fillId="0" borderId="0" xfId="2" applyFont="1" applyBorder="1" applyAlignment="1">
      <alignment vertical="center"/>
    </xf>
    <xf numFmtId="166" fontId="8" fillId="0" borderId="22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21" fillId="0" borderId="9" xfId="0" applyFont="1" applyBorder="1" applyAlignment="1">
      <alignment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14" fontId="6" fillId="0" borderId="31" xfId="0" applyNumberFormat="1" applyFont="1" applyBorder="1" applyAlignment="1">
      <alignment vertical="center"/>
    </xf>
    <xf numFmtId="0" fontId="6" fillId="0" borderId="37" xfId="0" applyFont="1" applyBorder="1" applyAlignment="1">
      <alignment horizontal="left" vertical="center" shrinkToFit="1"/>
    </xf>
    <xf numFmtId="49" fontId="15" fillId="3" borderId="28" xfId="2" applyNumberFormat="1" applyFont="1" applyFill="1" applyBorder="1" applyAlignment="1">
      <alignment horizontal="center" vertical="center"/>
    </xf>
    <xf numFmtId="49" fontId="15" fillId="3" borderId="28" xfId="0" applyNumberFormat="1" applyFont="1" applyFill="1" applyBorder="1" applyAlignment="1">
      <alignment horizontal="center" vertical="center"/>
    </xf>
    <xf numFmtId="49" fontId="15" fillId="3" borderId="7" xfId="0" applyNumberFormat="1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left"/>
    </xf>
    <xf numFmtId="0" fontId="19" fillId="3" borderId="42" xfId="0" applyFont="1" applyFill="1" applyBorder="1" applyAlignment="1">
      <alignment horizontal="left"/>
    </xf>
    <xf numFmtId="0" fontId="19" fillId="3" borderId="43" xfId="0" applyFont="1" applyFill="1" applyBorder="1" applyAlignment="1">
      <alignment horizontal="left"/>
    </xf>
    <xf numFmtId="0" fontId="17" fillId="5" borderId="24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49" fontId="15" fillId="5" borderId="39" xfId="2" applyNumberFormat="1" applyFont="1" applyFill="1" applyBorder="1" applyAlignment="1">
      <alignment horizontal="center" vertical="center"/>
    </xf>
    <xf numFmtId="49" fontId="15" fillId="5" borderId="39" xfId="0" applyNumberFormat="1" applyFont="1" applyFill="1" applyBorder="1" applyAlignment="1">
      <alignment horizontal="center" vertical="center"/>
    </xf>
    <xf numFmtId="49" fontId="15" fillId="5" borderId="2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vertical="center"/>
    </xf>
    <xf numFmtId="0" fontId="15" fillId="5" borderId="9" xfId="0" applyFont="1" applyFill="1" applyBorder="1" applyAlignment="1">
      <alignment horizontal="left" vertical="center"/>
    </xf>
    <xf numFmtId="0" fontId="0" fillId="4" borderId="44" xfId="0" applyFill="1" applyBorder="1" applyAlignment="1">
      <alignment vertical="center"/>
    </xf>
    <xf numFmtId="0" fontId="21" fillId="5" borderId="45" xfId="0" applyFont="1" applyFill="1" applyBorder="1" applyAlignment="1">
      <alignment vertical="center"/>
    </xf>
    <xf numFmtId="0" fontId="21" fillId="5" borderId="47" xfId="0" applyFont="1" applyFill="1" applyBorder="1" applyAlignment="1">
      <alignment horizontal="left" vertical="center"/>
    </xf>
    <xf numFmtId="0" fontId="21" fillId="5" borderId="16" xfId="0" applyFont="1" applyFill="1" applyBorder="1" applyAlignment="1">
      <alignment vertical="center"/>
    </xf>
    <xf numFmtId="0" fontId="21" fillId="5" borderId="49" xfId="0" applyFont="1" applyFill="1" applyBorder="1" applyAlignment="1">
      <alignment vertical="center"/>
    </xf>
    <xf numFmtId="0" fontId="21" fillId="5" borderId="52" xfId="0" applyFont="1" applyFill="1" applyBorder="1" applyAlignment="1">
      <alignment horizontal="left" vertical="center"/>
    </xf>
    <xf numFmtId="0" fontId="0" fillId="0" borderId="17" xfId="0" applyBorder="1" applyAlignment="1">
      <alignment vertical="center"/>
    </xf>
    <xf numFmtId="4" fontId="21" fillId="7" borderId="46" xfId="0" applyNumberFormat="1" applyFont="1" applyFill="1" applyBorder="1" applyAlignment="1">
      <alignment horizontal="center" vertical="center"/>
    </xf>
    <xf numFmtId="4" fontId="16" fillId="7" borderId="4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0" fontId="21" fillId="7" borderId="53" xfId="0" applyFont="1" applyFill="1" applyBorder="1" applyAlignment="1">
      <alignment horizontal="left" vertical="center"/>
    </xf>
    <xf numFmtId="4" fontId="16" fillId="0" borderId="14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0" fillId="8" borderId="44" xfId="0" applyFill="1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6" fillId="0" borderId="33" xfId="0" applyFont="1" applyBorder="1" applyAlignment="1">
      <alignment horizontal="left" vertical="top"/>
    </xf>
    <xf numFmtId="0" fontId="6" fillId="0" borderId="34" xfId="0" applyFont="1" applyBorder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36" xfId="0" applyFont="1" applyBorder="1" applyAlignment="1">
      <alignment horizontal="left" vertical="top"/>
    </xf>
    <xf numFmtId="0" fontId="16" fillId="0" borderId="17" xfId="0" applyFont="1" applyBorder="1" applyAlignment="1">
      <alignment horizontal="left" vertical="top"/>
    </xf>
    <xf numFmtId="0" fontId="16" fillId="0" borderId="18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14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6" fillId="0" borderId="7" xfId="0" applyFont="1" applyBorder="1" applyAlignment="1">
      <alignment horizontal="left" vertical="top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6" borderId="3" xfId="0" applyFont="1" applyFill="1" applyBorder="1" applyAlignment="1">
      <alignment horizontal="left" vertical="center"/>
    </xf>
    <xf numFmtId="4" fontId="0" fillId="6" borderId="1" xfId="0" applyNumberFormat="1" applyFill="1" applyBorder="1" applyAlignment="1">
      <alignment horizontal="center" vertical="center"/>
    </xf>
    <xf numFmtId="4" fontId="0" fillId="6" borderId="3" xfId="0" applyNumberFormat="1" applyFill="1" applyBorder="1" applyAlignment="1">
      <alignment horizontal="center" vertical="center"/>
    </xf>
    <xf numFmtId="4" fontId="0" fillId="5" borderId="54" xfId="0" applyNumberFormat="1" applyFill="1" applyBorder="1" applyAlignment="1">
      <alignment horizontal="center" vertical="center"/>
    </xf>
    <xf numFmtId="4" fontId="0" fillId="5" borderId="48" xfId="0" applyNumberFormat="1" applyFill="1" applyBorder="1" applyAlignment="1">
      <alignment horizontal="center" vertical="center"/>
    </xf>
    <xf numFmtId="0" fontId="21" fillId="7" borderId="50" xfId="0" applyFont="1" applyFill="1" applyBorder="1" applyAlignment="1">
      <alignment horizontal="left" vertical="center"/>
    </xf>
    <xf numFmtId="0" fontId="21" fillId="7" borderId="51" xfId="0" applyFont="1" applyFill="1" applyBorder="1" applyAlignment="1">
      <alignment horizontal="left" vertical="center"/>
    </xf>
    <xf numFmtId="0" fontId="21" fillId="7" borderId="53" xfId="0" applyFont="1" applyFill="1" applyBorder="1" applyAlignment="1">
      <alignment horizontal="left" vertical="center"/>
    </xf>
    <xf numFmtId="4" fontId="0" fillId="7" borderId="55" xfId="0" applyNumberFormat="1" applyFill="1" applyBorder="1" applyAlignment="1">
      <alignment horizontal="center" vertical="center"/>
    </xf>
    <xf numFmtId="4" fontId="0" fillId="7" borderId="53" xfId="0" applyNumberForma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left" vertical="center"/>
    </xf>
    <xf numFmtId="0" fontId="21" fillId="3" borderId="30" xfId="0" applyFont="1" applyFill="1" applyBorder="1" applyAlignment="1">
      <alignment horizontal="left" vertical="center"/>
    </xf>
    <xf numFmtId="0" fontId="21" fillId="3" borderId="31" xfId="0" applyFont="1" applyFill="1" applyBorder="1" applyAlignment="1">
      <alignment horizontal="left" vertical="center"/>
    </xf>
    <xf numFmtId="4" fontId="0" fillId="3" borderId="29" xfId="0" applyNumberFormat="1" applyFill="1" applyBorder="1" applyAlignment="1">
      <alignment horizontal="center" vertical="center"/>
    </xf>
    <xf numFmtId="4" fontId="0" fillId="3" borderId="31" xfId="0" applyNumberFormat="1" applyFill="1" applyBorder="1" applyAlignment="1">
      <alignment horizontal="center" vertical="center"/>
    </xf>
    <xf numFmtId="4" fontId="16" fillId="0" borderId="9" xfId="0" applyNumberFormat="1" applyFont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4" fontId="16" fillId="0" borderId="9" xfId="0" applyNumberFormat="1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/>
    </xf>
    <xf numFmtId="4" fontId="15" fillId="3" borderId="7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22" fillId="8" borderId="16" xfId="0" applyFont="1" applyFill="1" applyBorder="1" applyAlignment="1">
      <alignment horizontal="left" vertical="center" wrapText="1"/>
    </xf>
    <xf numFmtId="0" fontId="10" fillId="8" borderId="17" xfId="0" applyFont="1" applyFill="1" applyBorder="1" applyAlignment="1">
      <alignment horizontal="left" vertical="center" wrapText="1"/>
    </xf>
    <xf numFmtId="0" fontId="10" fillId="8" borderId="18" xfId="0" applyFont="1" applyFill="1" applyBorder="1" applyAlignment="1">
      <alignment horizontal="left" vertical="center" wrapText="1"/>
    </xf>
    <xf numFmtId="0" fontId="10" fillId="8" borderId="19" xfId="0" applyFont="1" applyFill="1" applyBorder="1" applyAlignment="1">
      <alignment horizontal="left" vertical="center" wrapText="1"/>
    </xf>
    <xf numFmtId="0" fontId="10" fillId="8" borderId="20" xfId="0" applyFont="1" applyFill="1" applyBorder="1" applyAlignment="1">
      <alignment horizontal="left" vertical="center" wrapText="1"/>
    </xf>
    <xf numFmtId="0" fontId="10" fillId="8" borderId="2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165" fontId="10" fillId="8" borderId="11" xfId="1" applyNumberFormat="1" applyFont="1" applyFill="1" applyBorder="1" applyAlignment="1">
      <alignment horizontal="center" vertical="top"/>
    </xf>
    <xf numFmtId="165" fontId="10" fillId="8" borderId="13" xfId="1" applyNumberFormat="1" applyFont="1" applyFill="1" applyBorder="1" applyAlignment="1">
      <alignment horizontal="center" vertical="top"/>
    </xf>
    <xf numFmtId="166" fontId="6" fillId="8" borderId="11" xfId="0" applyNumberFormat="1" applyFont="1" applyFill="1" applyBorder="1" applyAlignment="1">
      <alignment horizontal="center" vertical="center"/>
    </xf>
    <xf numFmtId="166" fontId="6" fillId="8" borderId="13" xfId="0" applyNumberFormat="1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17" fillId="5" borderId="23" xfId="0" applyFont="1" applyFill="1" applyBorder="1" applyAlignment="1">
      <alignment horizontal="right" vertical="center"/>
    </xf>
    <xf numFmtId="0" fontId="17" fillId="5" borderId="40" xfId="0" applyFont="1" applyFill="1" applyBorder="1" applyAlignment="1">
      <alignment horizontal="right" vertical="center"/>
    </xf>
    <xf numFmtId="0" fontId="17" fillId="5" borderId="25" xfId="0" applyFont="1" applyFill="1" applyBorder="1" applyAlignment="1">
      <alignment horizontal="right" vertical="center"/>
    </xf>
    <xf numFmtId="0" fontId="17" fillId="5" borderId="10" xfId="0" applyFont="1" applyFill="1" applyBorder="1" applyAlignment="1">
      <alignment horizontal="right" vertical="center"/>
    </xf>
    <xf numFmtId="4" fontId="0" fillId="5" borderId="1" xfId="0" applyNumberForma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4" fontId="15" fillId="5" borderId="9" xfId="0" applyNumberFormat="1" applyFont="1" applyFill="1" applyBorder="1" applyAlignment="1">
      <alignment horizontal="center" vertical="center"/>
    </xf>
    <xf numFmtId="4" fontId="15" fillId="5" borderId="1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 wrapText="1"/>
    </xf>
    <xf numFmtId="165" fontId="10" fillId="4" borderId="11" xfId="1" applyNumberFormat="1" applyFont="1" applyFill="1" applyBorder="1" applyAlignment="1">
      <alignment horizontal="center" vertical="top"/>
    </xf>
    <xf numFmtId="165" fontId="10" fillId="4" borderId="13" xfId="1" applyNumberFormat="1" applyFont="1" applyFill="1" applyBorder="1" applyAlignment="1">
      <alignment horizontal="center" vertical="top"/>
    </xf>
    <xf numFmtId="166" fontId="6" fillId="4" borderId="11" xfId="0" applyNumberFormat="1" applyFont="1" applyFill="1" applyBorder="1" applyAlignment="1">
      <alignment horizontal="center" vertical="center"/>
    </xf>
    <xf numFmtId="166" fontId="6" fillId="4" borderId="13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14" xfId="0" applyFont="1" applyBorder="1" applyAlignment="1">
      <alignment horizontal="left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59</xdr:row>
      <xdr:rowOff>6350</xdr:rowOff>
    </xdr:from>
    <xdr:to>
      <xdr:col>4</xdr:col>
      <xdr:colOff>279400</xdr:colOff>
      <xdr:row>61</xdr:row>
      <xdr:rowOff>19050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B7EA8283-D61E-4F7B-B92D-D6F0A1FA051F}"/>
            </a:ext>
          </a:extLst>
        </xdr:cNvPr>
        <xdr:cNvSpPr txBox="1"/>
      </xdr:nvSpPr>
      <xdr:spPr>
        <a:xfrm>
          <a:off x="4349750" y="10267950"/>
          <a:ext cx="990600" cy="63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00">
              <a:solidFill>
                <a:srgbClr val="FF0000"/>
              </a:solidFill>
            </a:rPr>
            <a:t>Positionsrabatt</a:t>
          </a:r>
          <a:r>
            <a:rPr lang="de-CH" sz="800" baseline="0">
              <a:solidFill>
                <a:srgbClr val="FF0000"/>
              </a:solidFill>
            </a:rPr>
            <a:t> kann effektiv in CHF oder in %  angegeben werden</a:t>
          </a:r>
          <a:endParaRPr lang="de-CH" sz="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B6D96-0322-4577-8EFE-FDA956462881}">
  <sheetPr>
    <pageSetUpPr fitToPage="1"/>
  </sheetPr>
  <dimension ref="A1:J77"/>
  <sheetViews>
    <sheetView view="pageLayout" zoomScaleNormal="100" workbookViewId="0">
      <selection activeCell="L17" sqref="L17"/>
    </sheetView>
  </sheetViews>
  <sheetFormatPr baseColWidth="10" defaultColWidth="11.5703125" defaultRowHeight="12.75"/>
  <cols>
    <col min="1" max="1" width="14" style="1" customWidth="1"/>
    <col min="2" max="2" width="41.7109375" style="1" customWidth="1"/>
    <col min="3" max="3" width="7.5703125" style="1" customWidth="1"/>
    <col min="4" max="4" width="9.28515625" style="1" customWidth="1"/>
    <col min="5" max="5" width="14" style="1" customWidth="1"/>
    <col min="6" max="6" width="13.28515625" style="1" customWidth="1"/>
    <col min="7" max="7" width="11.7109375" style="1" customWidth="1"/>
    <col min="8" max="8" width="9.7109375" style="1" customWidth="1"/>
    <col min="9" max="9" width="6.7109375" style="1" customWidth="1"/>
    <col min="10" max="16384" width="11.5703125" style="1"/>
  </cols>
  <sheetData>
    <row r="1" spans="1:10" ht="24.75" customHeight="1" thickBot="1">
      <c r="A1" s="186" t="s">
        <v>0</v>
      </c>
      <c r="B1" s="186"/>
      <c r="C1" s="186"/>
      <c r="D1" s="186"/>
      <c r="E1" s="186"/>
      <c r="F1" s="186"/>
      <c r="G1" s="186"/>
      <c r="H1" s="186"/>
      <c r="I1" s="186"/>
    </row>
    <row r="2" spans="1:10" ht="13.15" customHeight="1">
      <c r="A2" s="187" t="s">
        <v>1</v>
      </c>
      <c r="B2" s="188"/>
      <c r="C2" s="188"/>
      <c r="D2" s="189"/>
      <c r="E2" s="193"/>
      <c r="F2" s="195" t="s">
        <v>55</v>
      </c>
      <c r="G2" s="196"/>
      <c r="H2" s="196"/>
      <c r="I2" s="197"/>
    </row>
    <row r="3" spans="1:10" ht="13.15" customHeight="1" thickBot="1">
      <c r="A3" s="190"/>
      <c r="B3" s="191"/>
      <c r="C3" s="191"/>
      <c r="D3" s="192"/>
      <c r="E3" s="194"/>
      <c r="F3" s="198"/>
      <c r="G3" s="199"/>
      <c r="H3" s="199"/>
      <c r="I3" s="200"/>
    </row>
    <row r="4" spans="1:10" ht="6.75" customHeight="1">
      <c r="A4" s="2"/>
      <c r="B4" s="3"/>
      <c r="C4" s="3"/>
      <c r="D4" s="3"/>
      <c r="E4" s="3"/>
      <c r="F4" s="3"/>
      <c r="G4" s="3"/>
      <c r="H4" s="3"/>
      <c r="I4" s="4"/>
    </row>
    <row r="5" spans="1:10" ht="18" customHeight="1">
      <c r="A5" s="5" t="s">
        <v>2</v>
      </c>
      <c r="B5" s="6"/>
      <c r="C5" s="201"/>
      <c r="D5" s="201"/>
      <c r="E5" s="201"/>
      <c r="F5" s="201"/>
      <c r="G5" s="201"/>
      <c r="H5" s="201"/>
      <c r="I5" s="201"/>
    </row>
    <row r="6" spans="1:10" ht="6" customHeight="1">
      <c r="A6" s="8"/>
      <c r="I6" s="7"/>
    </row>
    <row r="7" spans="1:10" ht="17.25" customHeight="1">
      <c r="A7" s="5" t="s">
        <v>56</v>
      </c>
      <c r="B7" s="6"/>
      <c r="C7" s="202"/>
      <c r="D7" s="203"/>
      <c r="E7" s="203"/>
      <c r="F7" s="203"/>
      <c r="G7" s="203"/>
      <c r="H7" s="203"/>
      <c r="I7" s="204"/>
    </row>
    <row r="8" spans="1:10" ht="17.25" customHeight="1">
      <c r="A8" s="172" t="s">
        <v>55</v>
      </c>
      <c r="B8" s="173"/>
      <c r="C8" s="174"/>
      <c r="D8" s="174"/>
      <c r="E8" s="174"/>
      <c r="F8" s="174"/>
      <c r="G8" s="174"/>
      <c r="H8" s="174"/>
      <c r="I8" s="175"/>
      <c r="J8" s="8"/>
    </row>
    <row r="9" spans="1:10" ht="5.25" customHeight="1">
      <c r="A9" s="8"/>
      <c r="B9" s="9"/>
      <c r="I9" s="7"/>
    </row>
    <row r="10" spans="1:10" ht="18" customHeight="1">
      <c r="A10" s="5" t="s">
        <v>3</v>
      </c>
      <c r="B10" s="6"/>
      <c r="C10" s="176"/>
      <c r="D10" s="177"/>
      <c r="I10" s="7"/>
    </row>
    <row r="11" spans="1:10" ht="6.6" customHeight="1" thickBot="1">
      <c r="A11" s="10"/>
      <c r="B11" s="11"/>
      <c r="C11" s="12"/>
      <c r="D11" s="12"/>
      <c r="E11" s="12"/>
      <c r="F11" s="12"/>
      <c r="G11" s="12"/>
      <c r="H11" s="12"/>
      <c r="I11" s="13"/>
    </row>
    <row r="12" spans="1:10" ht="15">
      <c r="A12" s="2"/>
      <c r="B12" s="14"/>
      <c r="C12" s="3"/>
      <c r="D12" s="3"/>
      <c r="E12" s="3"/>
      <c r="F12" s="3"/>
      <c r="G12" s="3"/>
      <c r="H12" s="3"/>
      <c r="I12" s="4"/>
    </row>
    <row r="13" spans="1:10" ht="18" customHeight="1">
      <c r="A13" s="5" t="s">
        <v>4</v>
      </c>
      <c r="B13" s="6"/>
      <c r="C13" s="178"/>
      <c r="D13" s="179"/>
      <c r="F13" s="15"/>
      <c r="G13" s="15"/>
      <c r="H13" s="15"/>
      <c r="I13" s="7"/>
    </row>
    <row r="14" spans="1:10" ht="6.6" customHeight="1">
      <c r="A14" s="8"/>
      <c r="B14" s="9"/>
      <c r="D14" s="15"/>
      <c r="E14" s="15"/>
      <c r="F14" s="15"/>
      <c r="G14" s="15"/>
      <c r="H14" s="15"/>
      <c r="I14" s="7"/>
    </row>
    <row r="15" spans="1:10" ht="18" customHeight="1">
      <c r="A15" s="5" t="s">
        <v>5</v>
      </c>
      <c r="B15" s="6"/>
      <c r="C15" s="180" t="s">
        <v>51</v>
      </c>
      <c r="D15" s="181"/>
      <c r="E15" s="181"/>
      <c r="F15" s="181"/>
      <c r="G15" s="181"/>
      <c r="H15" s="181"/>
      <c r="I15" s="182"/>
    </row>
    <row r="16" spans="1:10" ht="17.649999999999999" customHeight="1">
      <c r="A16" s="16" t="s">
        <v>6</v>
      </c>
      <c r="B16" s="17"/>
      <c r="C16" s="183"/>
      <c r="D16" s="184"/>
      <c r="E16" s="184"/>
      <c r="F16" s="184"/>
      <c r="G16" s="184"/>
      <c r="H16" s="184"/>
      <c r="I16" s="185"/>
    </row>
    <row r="17" spans="1:9" ht="7.15" customHeight="1">
      <c r="A17" s="8"/>
      <c r="B17" s="9"/>
      <c r="D17" s="18"/>
      <c r="E17" s="18"/>
      <c r="F17" s="18"/>
      <c r="G17" s="18"/>
      <c r="H17" s="18"/>
      <c r="I17" s="7"/>
    </row>
    <row r="18" spans="1:9" ht="18" customHeight="1">
      <c r="A18" s="5" t="s">
        <v>7</v>
      </c>
      <c r="B18" s="19"/>
      <c r="C18" s="208"/>
      <c r="D18" s="209"/>
      <c r="F18" s="20" t="s">
        <v>49</v>
      </c>
      <c r="H18" s="21">
        <v>20</v>
      </c>
      <c r="I18" s="54" t="str">
        <f>C20</f>
        <v>m</v>
      </c>
    </row>
    <row r="19" spans="1:9" ht="6.6" customHeight="1">
      <c r="A19" s="8"/>
      <c r="B19" s="20"/>
      <c r="D19" s="23"/>
      <c r="F19" s="18"/>
      <c r="H19" s="23"/>
      <c r="I19" s="98"/>
    </row>
    <row r="20" spans="1:9" ht="18" customHeight="1">
      <c r="A20" s="5" t="s">
        <v>32</v>
      </c>
      <c r="B20" s="19"/>
      <c r="C20" s="210" t="s">
        <v>8</v>
      </c>
      <c r="D20" s="211"/>
      <c r="F20" s="20" t="s">
        <v>10</v>
      </c>
      <c r="H20" s="21">
        <v>8</v>
      </c>
      <c r="I20" s="22" t="s">
        <v>11</v>
      </c>
    </row>
    <row r="21" spans="1:9" ht="7.15" customHeight="1">
      <c r="A21" s="8"/>
      <c r="B21" s="19"/>
      <c r="D21" s="24"/>
      <c r="H21" s="24"/>
      <c r="I21" s="25"/>
    </row>
    <row r="22" spans="1:9" ht="18" customHeight="1">
      <c r="A22" s="5" t="s">
        <v>30</v>
      </c>
      <c r="B22" s="56"/>
      <c r="C22" s="57"/>
      <c r="D22" s="56"/>
      <c r="E22" s="57"/>
      <c r="F22" s="19" t="s">
        <v>50</v>
      </c>
      <c r="H22" s="58">
        <f>H20/H18</f>
        <v>0.4</v>
      </c>
      <c r="I22" s="22" t="s">
        <v>31</v>
      </c>
    </row>
    <row r="23" spans="1:9" ht="7.15" customHeight="1" thickBot="1">
      <c r="A23" s="10"/>
      <c r="B23" s="12"/>
      <c r="C23" s="12"/>
      <c r="D23" s="12"/>
      <c r="E23" s="12"/>
      <c r="F23" s="12"/>
      <c r="G23" s="12"/>
      <c r="H23" s="12"/>
      <c r="I23" s="13"/>
    </row>
    <row r="24" spans="1:9" ht="5.0999999999999996" customHeight="1">
      <c r="A24" s="2"/>
      <c r="B24" s="3"/>
      <c r="C24" s="4"/>
      <c r="D24" s="26"/>
      <c r="E24" s="27"/>
      <c r="F24" s="28"/>
      <c r="G24" s="29"/>
      <c r="H24" s="30"/>
      <c r="I24" s="4"/>
    </row>
    <row r="25" spans="1:9" ht="12.75" customHeight="1">
      <c r="A25" s="60" t="s">
        <v>12</v>
      </c>
      <c r="B25" s="19"/>
      <c r="C25" s="7"/>
      <c r="D25" s="96" t="s">
        <v>9</v>
      </c>
      <c r="E25" s="61" t="s">
        <v>13</v>
      </c>
      <c r="F25" s="62" t="s">
        <v>35</v>
      </c>
      <c r="G25" s="63" t="s">
        <v>36</v>
      </c>
      <c r="H25" s="212" t="s">
        <v>14</v>
      </c>
      <c r="I25" s="213"/>
    </row>
    <row r="26" spans="1:9" ht="15">
      <c r="A26" s="8" t="s">
        <v>15</v>
      </c>
      <c r="C26" s="7"/>
      <c r="D26" s="97"/>
      <c r="E26" s="31"/>
      <c r="F26" s="32"/>
      <c r="G26" s="64" t="s">
        <v>62</v>
      </c>
      <c r="H26" s="23"/>
      <c r="I26" s="7"/>
    </row>
    <row r="27" spans="1:9" ht="5.0999999999999996" customHeight="1" thickBot="1">
      <c r="A27" s="49"/>
      <c r="B27" s="12"/>
      <c r="C27" s="55"/>
      <c r="D27" s="99"/>
      <c r="E27" s="33"/>
      <c r="F27" s="34"/>
      <c r="G27" s="100"/>
      <c r="H27" s="35"/>
      <c r="I27" s="13"/>
    </row>
    <row r="28" spans="1:9" ht="16.149999999999999" customHeight="1" thickBot="1">
      <c r="A28" s="159" t="s">
        <v>61</v>
      </c>
      <c r="B28" s="160"/>
      <c r="C28" s="160"/>
      <c r="D28" s="160"/>
      <c r="E28" s="160"/>
      <c r="F28" s="160"/>
      <c r="G28" s="161"/>
      <c r="H28" s="162"/>
      <c r="I28" s="163"/>
    </row>
    <row r="29" spans="1:9" ht="13.9" customHeight="1">
      <c r="A29" s="45"/>
      <c r="B29" s="36" t="s">
        <v>16</v>
      </c>
      <c r="C29" s="51"/>
      <c r="D29" s="37" t="s">
        <v>31</v>
      </c>
      <c r="E29" s="38">
        <f>SUM(H22)</f>
        <v>0.4</v>
      </c>
      <c r="F29" s="39">
        <v>75</v>
      </c>
      <c r="G29" s="95">
        <v>1</v>
      </c>
      <c r="H29" s="164">
        <f t="shared" ref="H29" si="0">SUM(E29*F29*G29)</f>
        <v>30</v>
      </c>
      <c r="I29" s="165"/>
    </row>
    <row r="30" spans="1:9" ht="13.9" customHeight="1">
      <c r="A30" s="45"/>
      <c r="B30" s="41"/>
      <c r="C30" s="52"/>
      <c r="D30" s="37"/>
      <c r="E30" s="38"/>
      <c r="F30" s="39"/>
      <c r="G30" s="40"/>
      <c r="H30" s="164"/>
      <c r="I30" s="165"/>
    </row>
    <row r="31" spans="1:9" ht="13.9" customHeight="1">
      <c r="A31" s="45"/>
      <c r="B31" s="41"/>
      <c r="C31" s="52"/>
      <c r="D31" s="37"/>
      <c r="E31" s="38"/>
      <c r="F31" s="39"/>
      <c r="G31" s="40"/>
      <c r="H31" s="164"/>
      <c r="I31" s="165"/>
    </row>
    <row r="32" spans="1:9" ht="13.9" customHeight="1" thickBot="1">
      <c r="A32" s="45"/>
      <c r="B32" s="41"/>
      <c r="C32" s="52"/>
      <c r="D32" s="37"/>
      <c r="E32" s="38"/>
      <c r="F32" s="39"/>
      <c r="G32" s="40"/>
      <c r="H32" s="166"/>
      <c r="I32" s="167"/>
    </row>
    <row r="33" spans="1:9" ht="16.149999999999999" customHeight="1" thickBot="1">
      <c r="A33" s="159" t="s">
        <v>17</v>
      </c>
      <c r="B33" s="160"/>
      <c r="C33" s="160"/>
      <c r="D33" s="160"/>
      <c r="E33" s="160"/>
      <c r="F33" s="160"/>
      <c r="G33" s="161"/>
      <c r="H33" s="162"/>
      <c r="I33" s="163"/>
    </row>
    <row r="34" spans="1:9" ht="13.9" customHeight="1">
      <c r="A34" s="45"/>
      <c r="B34" s="36" t="s">
        <v>18</v>
      </c>
      <c r="C34" s="51"/>
      <c r="D34" s="43" t="s">
        <v>19</v>
      </c>
      <c r="E34" s="44">
        <v>0.03</v>
      </c>
      <c r="F34" s="39">
        <v>18</v>
      </c>
      <c r="G34" s="95">
        <v>1</v>
      </c>
      <c r="H34" s="164">
        <f>SUM(E34*F34*G34)</f>
        <v>0.54</v>
      </c>
      <c r="I34" s="165"/>
    </row>
    <row r="35" spans="1:9" ht="13.9" customHeight="1">
      <c r="A35" s="45"/>
      <c r="B35" s="41"/>
      <c r="C35" s="52"/>
      <c r="D35" s="43"/>
      <c r="E35" s="44"/>
      <c r="F35" s="39"/>
      <c r="G35" s="95"/>
      <c r="H35" s="164"/>
      <c r="I35" s="165"/>
    </row>
    <row r="36" spans="1:9" ht="13.9" customHeight="1">
      <c r="A36" s="45"/>
      <c r="B36" s="41"/>
      <c r="C36" s="52"/>
      <c r="D36" s="43"/>
      <c r="E36" s="44"/>
      <c r="F36" s="39"/>
      <c r="G36" s="95"/>
      <c r="H36" s="164"/>
      <c r="I36" s="165"/>
    </row>
    <row r="37" spans="1:9" ht="13.9" customHeight="1">
      <c r="A37" s="45"/>
      <c r="B37" s="41"/>
      <c r="C37" s="52"/>
      <c r="D37" s="43"/>
      <c r="E37" s="44"/>
      <c r="F37" s="39"/>
      <c r="G37" s="95"/>
      <c r="H37" s="164"/>
      <c r="I37" s="165"/>
    </row>
    <row r="38" spans="1:9" ht="13.9" customHeight="1">
      <c r="A38" s="45"/>
      <c r="B38" s="41"/>
      <c r="C38" s="52"/>
      <c r="D38" s="43"/>
      <c r="E38" s="44"/>
      <c r="F38" s="39"/>
      <c r="G38" s="95"/>
      <c r="H38" s="164"/>
      <c r="I38" s="165"/>
    </row>
    <row r="39" spans="1:9" ht="13.9" customHeight="1">
      <c r="A39" s="45"/>
      <c r="B39" s="41"/>
      <c r="C39" s="52"/>
      <c r="D39" s="43"/>
      <c r="E39" s="44"/>
      <c r="F39" s="39"/>
      <c r="G39" s="95"/>
      <c r="H39" s="164"/>
      <c r="I39" s="165"/>
    </row>
    <row r="40" spans="1:9" ht="13.9" customHeight="1" thickBot="1">
      <c r="A40" s="45"/>
      <c r="B40" s="41"/>
      <c r="C40" s="52"/>
      <c r="D40" s="43"/>
      <c r="E40" s="44"/>
      <c r="F40" s="39"/>
      <c r="G40" s="95"/>
      <c r="H40" s="164"/>
      <c r="I40" s="165"/>
    </row>
    <row r="41" spans="1:9" ht="15">
      <c r="A41" s="82" t="s">
        <v>38</v>
      </c>
      <c r="B41" s="214" t="s">
        <v>46</v>
      </c>
      <c r="C41" s="215"/>
      <c r="D41" s="77" t="s">
        <v>41</v>
      </c>
      <c r="E41" s="77" t="s">
        <v>42</v>
      </c>
      <c r="F41" s="77" t="s">
        <v>43</v>
      </c>
      <c r="G41" s="78" t="s">
        <v>44</v>
      </c>
      <c r="H41" s="218"/>
      <c r="I41" s="219"/>
    </row>
    <row r="42" spans="1:9" ht="21" customHeight="1">
      <c r="A42" s="83"/>
      <c r="B42" s="216"/>
      <c r="C42" s="217"/>
      <c r="D42" s="79" t="s">
        <v>65</v>
      </c>
      <c r="E42" s="80" t="s">
        <v>65</v>
      </c>
      <c r="F42" s="80" t="s">
        <v>66</v>
      </c>
      <c r="G42" s="81" t="s">
        <v>66</v>
      </c>
      <c r="H42" s="220"/>
      <c r="I42" s="221"/>
    </row>
    <row r="43" spans="1:9" ht="18" customHeight="1" thickBot="1">
      <c r="A43" s="74" t="s">
        <v>33</v>
      </c>
      <c r="B43" s="75"/>
      <c r="C43" s="76" t="s">
        <v>34</v>
      </c>
      <c r="D43" s="71"/>
      <c r="E43" s="72"/>
      <c r="F43" s="72"/>
      <c r="G43" s="73"/>
      <c r="H43" s="170"/>
      <c r="I43" s="171"/>
    </row>
    <row r="44" spans="1:9" ht="13.9" customHeight="1">
      <c r="A44" s="45" t="s">
        <v>20</v>
      </c>
      <c r="B44" s="59" t="s">
        <v>21</v>
      </c>
      <c r="C44" s="46" t="s">
        <v>22</v>
      </c>
      <c r="D44" s="43" t="s">
        <v>11</v>
      </c>
      <c r="E44" s="44">
        <v>1.2E-2</v>
      </c>
      <c r="F44" s="39">
        <v>22</v>
      </c>
      <c r="G44" s="95">
        <v>1</v>
      </c>
      <c r="H44" s="164">
        <f>SUM(E44*F44*G44)</f>
        <v>0.26400000000000001</v>
      </c>
      <c r="I44" s="165"/>
    </row>
    <row r="45" spans="1:9" ht="13.9" customHeight="1">
      <c r="A45" s="45" t="s">
        <v>23</v>
      </c>
      <c r="B45" s="41" t="s">
        <v>24</v>
      </c>
      <c r="C45" s="46" t="s">
        <v>22</v>
      </c>
      <c r="D45" s="43" t="s">
        <v>11</v>
      </c>
      <c r="E45" s="44">
        <v>1.2E-2</v>
      </c>
      <c r="F45" s="39">
        <v>30</v>
      </c>
      <c r="G45" s="95">
        <v>1</v>
      </c>
      <c r="H45" s="164">
        <f>SUM(E45*F45*G45)</f>
        <v>0.36</v>
      </c>
      <c r="I45" s="165"/>
    </row>
    <row r="46" spans="1:9" ht="13.9" customHeight="1">
      <c r="A46" s="45"/>
      <c r="B46" s="41"/>
      <c r="C46" s="46"/>
      <c r="D46" s="43"/>
      <c r="E46" s="44"/>
      <c r="F46" s="39"/>
      <c r="G46" s="95"/>
      <c r="H46" s="164"/>
      <c r="I46" s="165"/>
    </row>
    <row r="47" spans="1:9" ht="13.9" customHeight="1">
      <c r="A47" s="45"/>
      <c r="B47" s="41"/>
      <c r="C47" s="46"/>
      <c r="D47" s="43"/>
      <c r="E47" s="44"/>
      <c r="F47" s="39"/>
      <c r="G47" s="95"/>
      <c r="H47" s="164"/>
      <c r="I47" s="165"/>
    </row>
    <row r="48" spans="1:9" ht="13.9" customHeight="1">
      <c r="A48" s="45"/>
      <c r="B48" s="41"/>
      <c r="C48" s="46"/>
      <c r="D48" s="43"/>
      <c r="E48" s="44"/>
      <c r="F48" s="39"/>
      <c r="G48" s="95"/>
      <c r="H48" s="164"/>
      <c r="I48" s="165"/>
    </row>
    <row r="49" spans="1:9" ht="13.9" customHeight="1" thickBot="1">
      <c r="A49" s="45"/>
      <c r="B49" s="42"/>
      <c r="C49" s="47"/>
      <c r="D49" s="43"/>
      <c r="E49" s="44"/>
      <c r="F49" s="39"/>
      <c r="G49" s="95"/>
      <c r="H49" s="164"/>
      <c r="I49" s="165"/>
    </row>
    <row r="50" spans="1:9" ht="16.149999999999999" customHeight="1" thickBot="1">
      <c r="A50" s="159" t="s">
        <v>58</v>
      </c>
      <c r="B50" s="160"/>
      <c r="C50" s="160"/>
      <c r="D50" s="160"/>
      <c r="E50" s="160"/>
      <c r="F50" s="160"/>
      <c r="G50" s="161"/>
      <c r="H50" s="162"/>
      <c r="I50" s="163"/>
    </row>
    <row r="51" spans="1:9" ht="13.9" customHeight="1">
      <c r="A51" s="45"/>
      <c r="B51" s="53" t="s">
        <v>54</v>
      </c>
      <c r="C51" s="48"/>
      <c r="D51" s="43" t="s">
        <v>11</v>
      </c>
      <c r="E51" s="44">
        <v>0.05</v>
      </c>
      <c r="F51" s="39">
        <v>185</v>
      </c>
      <c r="G51" s="95">
        <v>1</v>
      </c>
      <c r="H51" s="164">
        <f>SUM(E51*F51*G51)</f>
        <v>9.25</v>
      </c>
      <c r="I51" s="165"/>
    </row>
    <row r="52" spans="1:9" ht="13.9" customHeight="1">
      <c r="A52" s="45"/>
      <c r="B52" s="59"/>
      <c r="C52" s="48"/>
      <c r="D52" s="43"/>
      <c r="E52" s="44"/>
      <c r="F52" s="39"/>
      <c r="G52" s="95"/>
      <c r="H52" s="164"/>
      <c r="I52" s="165"/>
    </row>
    <row r="53" spans="1:9" ht="13.9" customHeight="1">
      <c r="A53" s="45"/>
      <c r="B53" s="59"/>
      <c r="C53" s="48"/>
      <c r="D53" s="43"/>
      <c r="E53" s="44"/>
      <c r="F53" s="39"/>
      <c r="G53" s="95"/>
      <c r="H53" s="168"/>
      <c r="I53" s="169"/>
    </row>
    <row r="54" spans="1:9" ht="13.9" customHeight="1" thickBot="1">
      <c r="A54" s="45"/>
      <c r="B54" s="59"/>
      <c r="C54" s="48"/>
      <c r="D54" s="43"/>
      <c r="E54" s="44"/>
      <c r="F54" s="39"/>
      <c r="G54" s="95"/>
      <c r="H54" s="166"/>
      <c r="I54" s="167"/>
    </row>
    <row r="55" spans="1:9" ht="16.149999999999999" customHeight="1">
      <c r="A55" s="147" t="s">
        <v>57</v>
      </c>
      <c r="B55" s="148"/>
      <c r="C55" s="148"/>
      <c r="D55" s="148"/>
      <c r="E55" s="148"/>
      <c r="F55" s="148"/>
      <c r="G55" s="149"/>
      <c r="H55" s="150">
        <f>SUM(H27:I52)</f>
        <v>40.414000000000001</v>
      </c>
      <c r="I55" s="151"/>
    </row>
    <row r="56" spans="1:9" ht="16.149999999999999" customHeight="1">
      <c r="A56" s="87"/>
      <c r="B56" s="88"/>
      <c r="C56" s="85"/>
      <c r="D56" s="86"/>
      <c r="E56" s="86"/>
      <c r="F56" s="86"/>
      <c r="G56" s="89"/>
      <c r="H56" s="152"/>
      <c r="I56" s="153"/>
    </row>
    <row r="57" spans="1:9" ht="16.149999999999999" customHeight="1">
      <c r="A57" s="154" t="s">
        <v>63</v>
      </c>
      <c r="B57" s="155"/>
      <c r="C57" s="156"/>
      <c r="D57" s="94"/>
      <c r="E57" s="91"/>
      <c r="F57" s="92">
        <f>SUM(H55)</f>
        <v>40.414000000000001</v>
      </c>
      <c r="G57" s="93">
        <v>1.17</v>
      </c>
      <c r="H57" s="157">
        <f>SUM(F57*G57-H55)</f>
        <v>6.8703799999999973</v>
      </c>
      <c r="I57" s="158"/>
    </row>
    <row r="58" spans="1:9" ht="13.5" thickBot="1">
      <c r="A58" s="8"/>
      <c r="G58" s="90"/>
      <c r="H58" s="104"/>
      <c r="I58" s="105"/>
    </row>
    <row r="59" spans="1:9" ht="24.6" customHeight="1" thickBot="1">
      <c r="A59" s="70" t="s">
        <v>47</v>
      </c>
      <c r="B59" s="66"/>
      <c r="C59" s="106" t="s">
        <v>48</v>
      </c>
      <c r="D59" s="107"/>
      <c r="E59" s="69"/>
      <c r="F59" s="108" t="s">
        <v>25</v>
      </c>
      <c r="G59" s="108"/>
      <c r="H59" s="109">
        <f>SUM(H55+H57)</f>
        <v>47.284379999999999</v>
      </c>
      <c r="I59" s="110"/>
    </row>
    <row r="60" spans="1:9" ht="24.6" customHeight="1" thickBot="1">
      <c r="A60" s="102"/>
      <c r="B60" s="19"/>
      <c r="C60" s="20"/>
      <c r="D60" s="20"/>
      <c r="E60" s="205" t="s">
        <v>52</v>
      </c>
      <c r="F60" s="205"/>
      <c r="G60" s="101"/>
      <c r="H60" s="206"/>
      <c r="I60" s="207"/>
    </row>
    <row r="61" spans="1:9" ht="24.6" customHeight="1" thickBot="1">
      <c r="A61" s="102"/>
      <c r="B61" s="19"/>
      <c r="C61" s="20"/>
      <c r="D61" s="20"/>
      <c r="E61" s="205" t="s">
        <v>64</v>
      </c>
      <c r="F61" s="205"/>
      <c r="G61" s="101">
        <v>5</v>
      </c>
      <c r="H61" s="109">
        <f>SUM(H59/100*G61)</f>
        <v>2.3642189999999998</v>
      </c>
      <c r="I61" s="110"/>
    </row>
    <row r="62" spans="1:9" ht="24.6" customHeight="1" thickBot="1">
      <c r="A62" s="67" t="s">
        <v>26</v>
      </c>
      <c r="B62" s="68"/>
      <c r="C62" s="112" t="s">
        <v>40</v>
      </c>
      <c r="D62" s="113"/>
      <c r="E62" s="114"/>
      <c r="F62" s="115" t="s">
        <v>59</v>
      </c>
      <c r="G62" s="115"/>
      <c r="H62" s="116">
        <f>SUM(H59-H60-H61)</f>
        <v>44.920161</v>
      </c>
      <c r="I62" s="117"/>
    </row>
    <row r="63" spans="1:9" ht="13.5" customHeight="1" thickBot="1">
      <c r="A63" s="118"/>
      <c r="B63" s="119"/>
      <c r="C63" s="124"/>
      <c r="D63" s="125"/>
      <c r="E63" s="126"/>
      <c r="H63" s="133"/>
      <c r="I63" s="134"/>
    </row>
    <row r="64" spans="1:9" ht="15.75">
      <c r="A64" s="120"/>
      <c r="B64" s="121"/>
      <c r="C64" s="127"/>
      <c r="D64" s="128"/>
      <c r="E64" s="129"/>
      <c r="G64" s="135" t="s">
        <v>27</v>
      </c>
      <c r="H64" s="136"/>
      <c r="I64" s="137"/>
    </row>
    <row r="65" spans="1:9" ht="16.5" thickBot="1">
      <c r="A65" s="120"/>
      <c r="B65" s="121"/>
      <c r="C65" s="127"/>
      <c r="D65" s="128"/>
      <c r="E65" s="129"/>
      <c r="G65" s="138"/>
      <c r="H65" s="139"/>
      <c r="I65" s="140"/>
    </row>
    <row r="66" spans="1:9" ht="13.15" customHeight="1">
      <c r="A66" s="120"/>
      <c r="B66" s="121"/>
      <c r="C66" s="127"/>
      <c r="D66" s="128"/>
      <c r="E66" s="129"/>
      <c r="G66" s="141" t="s">
        <v>28</v>
      </c>
      <c r="H66" s="142"/>
      <c r="I66" s="143"/>
    </row>
    <row r="67" spans="1:9" ht="13.9" customHeight="1" thickBot="1">
      <c r="A67" s="122"/>
      <c r="B67" s="123"/>
      <c r="C67" s="130"/>
      <c r="D67" s="131"/>
      <c r="E67" s="132"/>
      <c r="F67" s="12"/>
      <c r="G67" s="144"/>
      <c r="H67" s="145"/>
      <c r="I67" s="146"/>
    </row>
    <row r="68" spans="1:9" ht="13.9" customHeight="1">
      <c r="A68" s="50" t="s">
        <v>37</v>
      </c>
      <c r="B68" s="23"/>
      <c r="G68" s="65"/>
      <c r="H68" s="65"/>
      <c r="I68" s="65"/>
    </row>
    <row r="69" spans="1:9" ht="13.9" customHeight="1">
      <c r="A69" s="50" t="s">
        <v>39</v>
      </c>
      <c r="B69" s="50"/>
      <c r="D69" s="50"/>
      <c r="E69" s="50"/>
      <c r="F69" s="50"/>
      <c r="G69" s="50"/>
      <c r="H69" s="50"/>
      <c r="I69" s="50"/>
    </row>
    <row r="70" spans="1:9" ht="13.5" thickBot="1">
      <c r="A70" s="111" t="s">
        <v>60</v>
      </c>
      <c r="B70" s="111"/>
      <c r="C70" s="111"/>
      <c r="D70" s="111"/>
    </row>
    <row r="71" spans="1:9" ht="13.5" thickBot="1">
      <c r="A71" s="103"/>
      <c r="B71" s="50" t="s">
        <v>53</v>
      </c>
    </row>
    <row r="77" spans="1:9">
      <c r="B77" s="1" t="s">
        <v>29</v>
      </c>
    </row>
  </sheetData>
  <mergeCells count="68">
    <mergeCell ref="C7:I7"/>
    <mergeCell ref="E60:F60"/>
    <mergeCell ref="E61:F61"/>
    <mergeCell ref="H60:I60"/>
    <mergeCell ref="H61:I61"/>
    <mergeCell ref="H30:I30"/>
    <mergeCell ref="C18:D18"/>
    <mergeCell ref="C20:D20"/>
    <mergeCell ref="H25:I25"/>
    <mergeCell ref="A28:G28"/>
    <mergeCell ref="H28:I28"/>
    <mergeCell ref="H29:I29"/>
    <mergeCell ref="B41:C42"/>
    <mergeCell ref="H41:I41"/>
    <mergeCell ref="H42:I42"/>
    <mergeCell ref="H31:I31"/>
    <mergeCell ref="A1:I1"/>
    <mergeCell ref="A2:D3"/>
    <mergeCell ref="E2:E3"/>
    <mergeCell ref="F2:I3"/>
    <mergeCell ref="C5:I5"/>
    <mergeCell ref="A8:B8"/>
    <mergeCell ref="C8:I8"/>
    <mergeCell ref="C10:D10"/>
    <mergeCell ref="C13:D13"/>
    <mergeCell ref="C15:I16"/>
    <mergeCell ref="H32:I32"/>
    <mergeCell ref="A33:G33"/>
    <mergeCell ref="H33:I33"/>
    <mergeCell ref="H34:I34"/>
    <mergeCell ref="H35:I35"/>
    <mergeCell ref="H48:I48"/>
    <mergeCell ref="H49:I49"/>
    <mergeCell ref="H36:I36"/>
    <mergeCell ref="H37:I37"/>
    <mergeCell ref="H38:I38"/>
    <mergeCell ref="H39:I39"/>
    <mergeCell ref="H40:I40"/>
    <mergeCell ref="H43:I43"/>
    <mergeCell ref="H44:I44"/>
    <mergeCell ref="H45:I45"/>
    <mergeCell ref="H46:I46"/>
    <mergeCell ref="H47:I47"/>
    <mergeCell ref="A50:G50"/>
    <mergeCell ref="H50:I50"/>
    <mergeCell ref="H51:I51"/>
    <mergeCell ref="H52:I52"/>
    <mergeCell ref="H54:I54"/>
    <mergeCell ref="H53:I53"/>
    <mergeCell ref="A55:G55"/>
    <mergeCell ref="H55:I55"/>
    <mergeCell ref="H56:I56"/>
    <mergeCell ref="A57:C57"/>
    <mergeCell ref="H57:I57"/>
    <mergeCell ref="H58:I58"/>
    <mergeCell ref="C59:D59"/>
    <mergeCell ref="F59:G59"/>
    <mergeCell ref="H59:I59"/>
    <mergeCell ref="A70:D70"/>
    <mergeCell ref="C62:E62"/>
    <mergeCell ref="F62:G62"/>
    <mergeCell ref="H62:I62"/>
    <mergeCell ref="A63:B67"/>
    <mergeCell ref="C63:E67"/>
    <mergeCell ref="H63:I63"/>
    <mergeCell ref="G64:I64"/>
    <mergeCell ref="G65:I65"/>
    <mergeCell ref="G66:I67"/>
  </mergeCells>
  <printOptions horizontalCentered="1" verticalCentered="1"/>
  <pageMargins left="0.70866141732283472" right="0.19685039370078741" top="0.19685039370078741" bottom="0.19685039370078741" header="0" footer="0"/>
  <pageSetup paperSize="9" scale="68" orientation="portrait" r:id="rId1"/>
  <headerFooter>
    <oddHeader>&amp;RAusschreibung Bauarbeiten
Dokument D11
Subunternehmer</oddHeader>
  </headerFooter>
  <ignoredErrors>
    <ignoredError sqref="D42:G4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42B1A-29F3-4C3D-BACA-47F52611A56F}">
  <sheetPr>
    <pageSetUpPr fitToPage="1"/>
  </sheetPr>
  <dimension ref="A1:J77"/>
  <sheetViews>
    <sheetView tabSelected="1" view="pageLayout" zoomScaleNormal="100" workbookViewId="0">
      <selection activeCell="G57" sqref="G57"/>
    </sheetView>
  </sheetViews>
  <sheetFormatPr baseColWidth="10" defaultColWidth="11.5703125" defaultRowHeight="12.75"/>
  <cols>
    <col min="1" max="1" width="14" style="1" customWidth="1"/>
    <col min="2" max="2" width="41.7109375" style="1" customWidth="1"/>
    <col min="3" max="3" width="7.5703125" style="1" customWidth="1"/>
    <col min="4" max="4" width="9.28515625" style="1" customWidth="1"/>
    <col min="5" max="5" width="14" style="1" customWidth="1"/>
    <col min="6" max="6" width="13.28515625" style="1" customWidth="1"/>
    <col min="7" max="7" width="11.7109375" style="1" customWidth="1"/>
    <col min="8" max="8" width="9.7109375" style="1" customWidth="1"/>
    <col min="9" max="9" width="6.7109375" style="1" customWidth="1"/>
    <col min="10" max="16384" width="11.5703125" style="1"/>
  </cols>
  <sheetData>
    <row r="1" spans="1:10" ht="24.75" customHeight="1" thickBot="1">
      <c r="A1" s="186" t="s">
        <v>0</v>
      </c>
      <c r="B1" s="186"/>
      <c r="C1" s="186"/>
      <c r="D1" s="186"/>
      <c r="E1" s="186"/>
      <c r="F1" s="186"/>
      <c r="G1" s="186"/>
      <c r="H1" s="186"/>
      <c r="I1" s="186"/>
    </row>
    <row r="2" spans="1:10" ht="13.15" customHeight="1">
      <c r="A2" s="187" t="s">
        <v>1</v>
      </c>
      <c r="B2" s="188"/>
      <c r="C2" s="188"/>
      <c r="D2" s="189"/>
      <c r="E2" s="222"/>
      <c r="F2" s="195" t="s">
        <v>55</v>
      </c>
      <c r="G2" s="196"/>
      <c r="H2" s="196"/>
      <c r="I2" s="197"/>
    </row>
    <row r="3" spans="1:10" ht="13.15" customHeight="1" thickBot="1">
      <c r="A3" s="190"/>
      <c r="B3" s="191"/>
      <c r="C3" s="191"/>
      <c r="D3" s="192"/>
      <c r="E3" s="223"/>
      <c r="F3" s="198"/>
      <c r="G3" s="199"/>
      <c r="H3" s="199"/>
      <c r="I3" s="200"/>
    </row>
    <row r="4" spans="1:10" ht="6.75" customHeight="1">
      <c r="A4" s="2"/>
      <c r="B4" s="3"/>
      <c r="C4" s="3"/>
      <c r="D4" s="3"/>
      <c r="E4" s="3"/>
      <c r="F4" s="3"/>
      <c r="G4" s="3"/>
      <c r="H4" s="3"/>
      <c r="I4" s="4"/>
    </row>
    <row r="5" spans="1:10" ht="18" customHeight="1">
      <c r="A5" s="5" t="s">
        <v>2</v>
      </c>
      <c r="B5" s="6"/>
      <c r="C5" s="224"/>
      <c r="D5" s="224"/>
      <c r="E5" s="224"/>
      <c r="F5" s="224"/>
      <c r="G5" s="224"/>
      <c r="H5" s="224"/>
      <c r="I5" s="224"/>
    </row>
    <row r="6" spans="1:10" ht="6" customHeight="1">
      <c r="A6" s="8"/>
      <c r="I6" s="7"/>
    </row>
    <row r="7" spans="1:10" ht="17.25" customHeight="1">
      <c r="A7" s="5" t="s">
        <v>56</v>
      </c>
      <c r="B7" s="6"/>
      <c r="C7" s="202"/>
      <c r="D7" s="203"/>
      <c r="E7" s="203"/>
      <c r="F7" s="203"/>
      <c r="G7" s="203"/>
      <c r="H7" s="203"/>
      <c r="I7" s="204"/>
    </row>
    <row r="8" spans="1:10" ht="17.25" customHeight="1">
      <c r="A8" s="172" t="s">
        <v>55</v>
      </c>
      <c r="B8" s="173"/>
      <c r="C8" s="174"/>
      <c r="D8" s="174"/>
      <c r="E8" s="174"/>
      <c r="F8" s="174"/>
      <c r="G8" s="174"/>
      <c r="H8" s="174"/>
      <c r="I8" s="175"/>
      <c r="J8" s="8"/>
    </row>
    <row r="9" spans="1:10" ht="5.25" customHeight="1">
      <c r="A9" s="8"/>
      <c r="B9" s="9"/>
      <c r="I9" s="7"/>
    </row>
    <row r="10" spans="1:10" ht="18" customHeight="1">
      <c r="A10" s="5" t="s">
        <v>3</v>
      </c>
      <c r="B10" s="6"/>
      <c r="C10" s="176"/>
      <c r="D10" s="177"/>
      <c r="I10" s="7"/>
    </row>
    <row r="11" spans="1:10" ht="6.6" customHeight="1" thickBot="1">
      <c r="A11" s="10"/>
      <c r="B11" s="11"/>
      <c r="C11" s="12"/>
      <c r="D11" s="12"/>
      <c r="E11" s="12"/>
      <c r="F11" s="12"/>
      <c r="G11" s="12"/>
      <c r="H11" s="12"/>
      <c r="I11" s="13"/>
    </row>
    <row r="12" spans="1:10" ht="15">
      <c r="A12" s="2"/>
      <c r="B12" s="14"/>
      <c r="C12" s="3"/>
      <c r="D12" s="3"/>
      <c r="E12" s="3"/>
      <c r="F12" s="3"/>
      <c r="G12" s="3"/>
      <c r="H12" s="3"/>
      <c r="I12" s="4"/>
    </row>
    <row r="13" spans="1:10" ht="18" customHeight="1">
      <c r="A13" s="5" t="s">
        <v>4</v>
      </c>
      <c r="B13" s="6"/>
      <c r="C13" s="225"/>
      <c r="D13" s="226"/>
      <c r="F13" s="15"/>
      <c r="G13" s="15"/>
      <c r="H13" s="15"/>
      <c r="I13" s="7"/>
    </row>
    <row r="14" spans="1:10" ht="6.6" customHeight="1">
      <c r="A14" s="8"/>
      <c r="B14" s="9"/>
      <c r="D14" s="15"/>
      <c r="E14" s="15"/>
      <c r="F14" s="15"/>
      <c r="G14" s="15"/>
      <c r="H14" s="15"/>
      <c r="I14" s="7"/>
    </row>
    <row r="15" spans="1:10" ht="18" customHeight="1">
      <c r="A15" s="5" t="s">
        <v>5</v>
      </c>
      <c r="B15" s="6"/>
      <c r="C15" s="227"/>
      <c r="D15" s="228"/>
      <c r="E15" s="228"/>
      <c r="F15" s="228"/>
      <c r="G15" s="228"/>
      <c r="H15" s="228"/>
      <c r="I15" s="229"/>
    </row>
    <row r="16" spans="1:10" ht="17.649999999999999" customHeight="1">
      <c r="A16" s="16" t="s">
        <v>6</v>
      </c>
      <c r="B16" s="17"/>
      <c r="C16" s="230"/>
      <c r="D16" s="231"/>
      <c r="E16" s="231"/>
      <c r="F16" s="231"/>
      <c r="G16" s="231"/>
      <c r="H16" s="231"/>
      <c r="I16" s="232"/>
    </row>
    <row r="17" spans="1:9" ht="7.15" customHeight="1">
      <c r="A17" s="8"/>
      <c r="B17" s="9"/>
      <c r="D17" s="18"/>
      <c r="E17" s="18"/>
      <c r="F17" s="18"/>
      <c r="G17" s="18"/>
      <c r="H17" s="18"/>
      <c r="I17" s="7"/>
    </row>
    <row r="18" spans="1:9" ht="18" customHeight="1">
      <c r="A18" s="5" t="s">
        <v>7</v>
      </c>
      <c r="B18" s="19"/>
      <c r="C18" s="233"/>
      <c r="D18" s="234"/>
      <c r="F18" s="20" t="s">
        <v>49</v>
      </c>
      <c r="H18" s="21">
        <v>0</v>
      </c>
      <c r="I18" s="54" t="str">
        <f>C20</f>
        <v>m</v>
      </c>
    </row>
    <row r="19" spans="1:9" ht="6.6" customHeight="1">
      <c r="A19" s="8"/>
      <c r="B19" s="20"/>
      <c r="D19" s="23"/>
      <c r="F19" s="18"/>
      <c r="H19" s="23"/>
      <c r="I19" s="98"/>
    </row>
    <row r="20" spans="1:9" ht="18" customHeight="1">
      <c r="A20" s="5" t="s">
        <v>32</v>
      </c>
      <c r="B20" s="19"/>
      <c r="C20" s="235" t="s">
        <v>8</v>
      </c>
      <c r="D20" s="236"/>
      <c r="F20" s="20" t="s">
        <v>10</v>
      </c>
      <c r="H20" s="21">
        <v>0</v>
      </c>
      <c r="I20" s="22" t="s">
        <v>11</v>
      </c>
    </row>
    <row r="21" spans="1:9" ht="7.15" customHeight="1">
      <c r="A21" s="8"/>
      <c r="B21" s="19"/>
      <c r="D21" s="24"/>
      <c r="H21" s="24"/>
      <c r="I21" s="25"/>
    </row>
    <row r="22" spans="1:9" ht="18" customHeight="1">
      <c r="A22" s="5" t="s">
        <v>30</v>
      </c>
      <c r="B22" s="56"/>
      <c r="C22" s="57"/>
      <c r="D22" s="56"/>
      <c r="E22" s="57"/>
      <c r="F22" s="19" t="s">
        <v>50</v>
      </c>
      <c r="H22" s="58" t="e">
        <f>H20/H18</f>
        <v>#DIV/0!</v>
      </c>
      <c r="I22" s="22" t="s">
        <v>31</v>
      </c>
    </row>
    <row r="23" spans="1:9" ht="7.15" customHeight="1" thickBot="1">
      <c r="A23" s="10"/>
      <c r="B23" s="12"/>
      <c r="C23" s="12"/>
      <c r="D23" s="12"/>
      <c r="E23" s="12"/>
      <c r="F23" s="12"/>
      <c r="G23" s="12"/>
      <c r="H23" s="12"/>
      <c r="I23" s="13"/>
    </row>
    <row r="24" spans="1:9" ht="5.0999999999999996" customHeight="1">
      <c r="A24" s="2"/>
      <c r="B24" s="3"/>
      <c r="C24" s="4"/>
      <c r="D24" s="26"/>
      <c r="E24" s="27"/>
      <c r="F24" s="28"/>
      <c r="G24" s="29"/>
      <c r="H24" s="30"/>
      <c r="I24" s="4"/>
    </row>
    <row r="25" spans="1:9" ht="12.75" customHeight="1">
      <c r="A25" s="60" t="s">
        <v>12</v>
      </c>
      <c r="B25" s="19"/>
      <c r="C25" s="7"/>
      <c r="D25" s="96" t="s">
        <v>9</v>
      </c>
      <c r="E25" s="61" t="s">
        <v>13</v>
      </c>
      <c r="F25" s="62" t="s">
        <v>35</v>
      </c>
      <c r="G25" s="63" t="s">
        <v>36</v>
      </c>
      <c r="H25" s="212" t="s">
        <v>14</v>
      </c>
      <c r="I25" s="213"/>
    </row>
    <row r="26" spans="1:9" ht="15">
      <c r="A26" s="8" t="s">
        <v>15</v>
      </c>
      <c r="C26" s="7"/>
      <c r="D26" s="97"/>
      <c r="E26" s="31"/>
      <c r="F26" s="32"/>
      <c r="G26" s="64" t="s">
        <v>62</v>
      </c>
      <c r="H26" s="23"/>
      <c r="I26" s="7"/>
    </row>
    <row r="27" spans="1:9" ht="5.0999999999999996" customHeight="1" thickBot="1">
      <c r="A27" s="49"/>
      <c r="B27" s="12"/>
      <c r="C27" s="55"/>
      <c r="D27" s="99"/>
      <c r="E27" s="33"/>
      <c r="F27" s="34"/>
      <c r="G27" s="100"/>
      <c r="H27" s="35"/>
      <c r="I27" s="13"/>
    </row>
    <row r="28" spans="1:9" ht="16.149999999999999" customHeight="1" thickBot="1">
      <c r="A28" s="159" t="s">
        <v>61</v>
      </c>
      <c r="B28" s="160"/>
      <c r="C28" s="160"/>
      <c r="D28" s="160"/>
      <c r="E28" s="160"/>
      <c r="F28" s="160"/>
      <c r="G28" s="161"/>
      <c r="H28" s="162"/>
      <c r="I28" s="163"/>
    </row>
    <row r="29" spans="1:9" ht="13.9" customHeight="1">
      <c r="A29" s="45"/>
      <c r="B29" s="36"/>
      <c r="C29" s="51"/>
      <c r="D29" s="37"/>
      <c r="E29" s="38" t="e">
        <f>SUM(H22)</f>
        <v>#DIV/0!</v>
      </c>
      <c r="F29" s="39"/>
      <c r="G29" s="95"/>
      <c r="H29" s="164" t="e">
        <f t="shared" ref="H29" si="0">SUM(E29*F29*G29)</f>
        <v>#DIV/0!</v>
      </c>
      <c r="I29" s="165"/>
    </row>
    <row r="30" spans="1:9" ht="13.9" customHeight="1">
      <c r="A30" s="45"/>
      <c r="B30" s="41"/>
      <c r="C30" s="52"/>
      <c r="D30" s="37"/>
      <c r="E30" s="38"/>
      <c r="F30" s="39"/>
      <c r="G30" s="40"/>
      <c r="H30" s="164"/>
      <c r="I30" s="165"/>
    </row>
    <row r="31" spans="1:9" ht="13.9" customHeight="1">
      <c r="A31" s="45"/>
      <c r="B31" s="41"/>
      <c r="C31" s="52"/>
      <c r="D31" s="37"/>
      <c r="E31" s="38"/>
      <c r="F31" s="39"/>
      <c r="G31" s="40"/>
      <c r="H31" s="164"/>
      <c r="I31" s="165"/>
    </row>
    <row r="32" spans="1:9" ht="13.9" customHeight="1" thickBot="1">
      <c r="A32" s="45"/>
      <c r="B32" s="41"/>
      <c r="C32" s="52"/>
      <c r="D32" s="37"/>
      <c r="E32" s="38"/>
      <c r="F32" s="39"/>
      <c r="G32" s="40"/>
      <c r="H32" s="166"/>
      <c r="I32" s="167"/>
    </row>
    <row r="33" spans="1:9" ht="16.149999999999999" customHeight="1" thickBot="1">
      <c r="A33" s="159" t="s">
        <v>17</v>
      </c>
      <c r="B33" s="160"/>
      <c r="C33" s="160"/>
      <c r="D33" s="160"/>
      <c r="E33" s="160"/>
      <c r="F33" s="160"/>
      <c r="G33" s="161"/>
      <c r="H33" s="162"/>
      <c r="I33" s="163"/>
    </row>
    <row r="34" spans="1:9" ht="13.9" customHeight="1">
      <c r="A34" s="45"/>
      <c r="B34" s="36"/>
      <c r="C34" s="51"/>
      <c r="D34" s="43"/>
      <c r="E34" s="44"/>
      <c r="F34" s="39"/>
      <c r="G34" s="95"/>
      <c r="H34" s="164">
        <f>SUM(E34*F34*G34)</f>
        <v>0</v>
      </c>
      <c r="I34" s="165"/>
    </row>
    <row r="35" spans="1:9" ht="13.9" customHeight="1">
      <c r="A35" s="45"/>
      <c r="B35" s="41"/>
      <c r="C35" s="52"/>
      <c r="D35" s="43"/>
      <c r="E35" s="44"/>
      <c r="F35" s="39"/>
      <c r="G35" s="95"/>
      <c r="H35" s="164"/>
      <c r="I35" s="165"/>
    </row>
    <row r="36" spans="1:9" ht="13.9" customHeight="1">
      <c r="A36" s="45"/>
      <c r="B36" s="41"/>
      <c r="C36" s="52"/>
      <c r="D36" s="43"/>
      <c r="E36" s="44"/>
      <c r="F36" s="39"/>
      <c r="G36" s="95"/>
      <c r="H36" s="164"/>
      <c r="I36" s="165"/>
    </row>
    <row r="37" spans="1:9" ht="13.9" customHeight="1">
      <c r="A37" s="45"/>
      <c r="B37" s="41"/>
      <c r="C37" s="52"/>
      <c r="D37" s="43"/>
      <c r="E37" s="44"/>
      <c r="F37" s="39"/>
      <c r="G37" s="95"/>
      <c r="H37" s="164"/>
      <c r="I37" s="165"/>
    </row>
    <row r="38" spans="1:9" ht="13.9" customHeight="1">
      <c r="A38" s="45"/>
      <c r="B38" s="41"/>
      <c r="C38" s="52"/>
      <c r="D38" s="43"/>
      <c r="E38" s="44"/>
      <c r="F38" s="39"/>
      <c r="G38" s="95"/>
      <c r="H38" s="164"/>
      <c r="I38" s="165"/>
    </row>
    <row r="39" spans="1:9" ht="13.9" customHeight="1">
      <c r="A39" s="45"/>
      <c r="B39" s="41"/>
      <c r="C39" s="52"/>
      <c r="D39" s="43"/>
      <c r="E39" s="44"/>
      <c r="F39" s="39"/>
      <c r="G39" s="95"/>
      <c r="H39" s="164"/>
      <c r="I39" s="165"/>
    </row>
    <row r="40" spans="1:9" ht="13.9" customHeight="1" thickBot="1">
      <c r="A40" s="45"/>
      <c r="B40" s="41"/>
      <c r="C40" s="52"/>
      <c r="D40" s="43"/>
      <c r="E40" s="44"/>
      <c r="F40" s="39"/>
      <c r="G40" s="95"/>
      <c r="H40" s="164"/>
      <c r="I40" s="165"/>
    </row>
    <row r="41" spans="1:9" ht="15">
      <c r="A41" s="82" t="s">
        <v>38</v>
      </c>
      <c r="B41" s="214" t="s">
        <v>46</v>
      </c>
      <c r="C41" s="215"/>
      <c r="D41" s="77" t="s">
        <v>41</v>
      </c>
      <c r="E41" s="77" t="s">
        <v>42</v>
      </c>
      <c r="F41" s="77" t="s">
        <v>43</v>
      </c>
      <c r="G41" s="78" t="s">
        <v>44</v>
      </c>
      <c r="H41" s="218"/>
      <c r="I41" s="219"/>
    </row>
    <row r="42" spans="1:9" ht="21" customHeight="1">
      <c r="A42" s="83"/>
      <c r="B42" s="216"/>
      <c r="C42" s="217"/>
      <c r="D42" s="79" t="s">
        <v>45</v>
      </c>
      <c r="E42" s="80" t="s">
        <v>45</v>
      </c>
      <c r="F42" s="80" t="s">
        <v>45</v>
      </c>
      <c r="G42" s="81" t="s">
        <v>45</v>
      </c>
      <c r="H42" s="220"/>
      <c r="I42" s="221"/>
    </row>
    <row r="43" spans="1:9" ht="18" customHeight="1" thickBot="1">
      <c r="A43" s="74" t="s">
        <v>33</v>
      </c>
      <c r="B43" s="75"/>
      <c r="C43" s="76" t="s">
        <v>34</v>
      </c>
      <c r="D43" s="71"/>
      <c r="E43" s="72"/>
      <c r="F43" s="72"/>
      <c r="G43" s="73"/>
      <c r="H43" s="170"/>
      <c r="I43" s="171"/>
    </row>
    <row r="44" spans="1:9" ht="13.9" customHeight="1">
      <c r="A44" s="45"/>
      <c r="B44" s="59"/>
      <c r="C44" s="46"/>
      <c r="D44" s="43"/>
      <c r="E44" s="44"/>
      <c r="F44" s="39"/>
      <c r="G44" s="95"/>
      <c r="H44" s="164">
        <f>SUM(E44*F44*G44)</f>
        <v>0</v>
      </c>
      <c r="I44" s="165"/>
    </row>
    <row r="45" spans="1:9" ht="13.9" customHeight="1">
      <c r="A45" s="45"/>
      <c r="B45" s="41"/>
      <c r="C45" s="46"/>
      <c r="D45" s="43"/>
      <c r="E45" s="44"/>
      <c r="F45" s="39"/>
      <c r="G45" s="95"/>
      <c r="H45" s="164">
        <f>SUM(E45*F45*G45)</f>
        <v>0</v>
      </c>
      <c r="I45" s="165"/>
    </row>
    <row r="46" spans="1:9" ht="13.9" customHeight="1">
      <c r="A46" s="45"/>
      <c r="B46" s="41"/>
      <c r="C46" s="46"/>
      <c r="D46" s="43"/>
      <c r="E46" s="44"/>
      <c r="F46" s="39"/>
      <c r="G46" s="95"/>
      <c r="H46" s="164"/>
      <c r="I46" s="165"/>
    </row>
    <row r="47" spans="1:9" ht="13.9" customHeight="1">
      <c r="A47" s="45"/>
      <c r="B47" s="41"/>
      <c r="C47" s="46"/>
      <c r="D47" s="43"/>
      <c r="E47" s="44"/>
      <c r="F47" s="39"/>
      <c r="G47" s="95"/>
      <c r="H47" s="164"/>
      <c r="I47" s="165"/>
    </row>
    <row r="48" spans="1:9" ht="13.9" customHeight="1">
      <c r="A48" s="45"/>
      <c r="B48" s="41"/>
      <c r="C48" s="46"/>
      <c r="D48" s="43"/>
      <c r="E48" s="44"/>
      <c r="F48" s="39"/>
      <c r="G48" s="95"/>
      <c r="H48" s="164"/>
      <c r="I48" s="165"/>
    </row>
    <row r="49" spans="1:9" ht="13.9" customHeight="1" thickBot="1">
      <c r="A49" s="45"/>
      <c r="B49" s="42"/>
      <c r="C49" s="47"/>
      <c r="D49" s="43"/>
      <c r="E49" s="44"/>
      <c r="F49" s="39"/>
      <c r="G49" s="95"/>
      <c r="H49" s="164"/>
      <c r="I49" s="165"/>
    </row>
    <row r="50" spans="1:9" ht="16.149999999999999" customHeight="1" thickBot="1">
      <c r="A50" s="159" t="s">
        <v>58</v>
      </c>
      <c r="B50" s="160"/>
      <c r="C50" s="160"/>
      <c r="D50" s="160"/>
      <c r="E50" s="160"/>
      <c r="F50" s="160"/>
      <c r="G50" s="161"/>
      <c r="H50" s="162"/>
      <c r="I50" s="163"/>
    </row>
    <row r="51" spans="1:9" ht="13.9" customHeight="1">
      <c r="A51" s="45"/>
      <c r="B51" s="53"/>
      <c r="C51" s="48"/>
      <c r="D51" s="43"/>
      <c r="E51" s="44"/>
      <c r="F51" s="39"/>
      <c r="G51" s="95"/>
      <c r="H51" s="164">
        <f>SUM(E51*F51*G51)</f>
        <v>0</v>
      </c>
      <c r="I51" s="165"/>
    </row>
    <row r="52" spans="1:9" ht="13.9" customHeight="1">
      <c r="A52" s="45"/>
      <c r="B52" s="59"/>
      <c r="C52" s="48"/>
      <c r="D52" s="43"/>
      <c r="E52" s="44"/>
      <c r="F52" s="39"/>
      <c r="G52" s="95"/>
      <c r="H52" s="164"/>
      <c r="I52" s="165"/>
    </row>
    <row r="53" spans="1:9" ht="13.9" customHeight="1">
      <c r="A53" s="45"/>
      <c r="B53" s="59"/>
      <c r="C53" s="48"/>
      <c r="D53" s="43"/>
      <c r="E53" s="44"/>
      <c r="F53" s="39"/>
      <c r="G53" s="95"/>
      <c r="H53" s="168"/>
      <c r="I53" s="169"/>
    </row>
    <row r="54" spans="1:9" ht="13.9" customHeight="1" thickBot="1">
      <c r="A54" s="45"/>
      <c r="B54" s="59"/>
      <c r="C54" s="48"/>
      <c r="D54" s="43"/>
      <c r="E54" s="44"/>
      <c r="F54" s="39"/>
      <c r="G54" s="95"/>
      <c r="H54" s="166"/>
      <c r="I54" s="167"/>
    </row>
    <row r="55" spans="1:9" ht="16.149999999999999" customHeight="1">
      <c r="A55" s="147" t="s">
        <v>57</v>
      </c>
      <c r="B55" s="148"/>
      <c r="C55" s="148"/>
      <c r="D55" s="148"/>
      <c r="E55" s="148"/>
      <c r="F55" s="148"/>
      <c r="G55" s="149"/>
      <c r="H55" s="150" t="e">
        <f>SUM(H27:I52)</f>
        <v>#DIV/0!</v>
      </c>
      <c r="I55" s="151"/>
    </row>
    <row r="56" spans="1:9" ht="16.149999999999999" customHeight="1">
      <c r="A56" s="87"/>
      <c r="B56" s="88"/>
      <c r="C56" s="85"/>
      <c r="D56" s="86"/>
      <c r="E56" s="86"/>
      <c r="F56" s="86"/>
      <c r="G56" s="89"/>
      <c r="H56" s="152"/>
      <c r="I56" s="153"/>
    </row>
    <row r="57" spans="1:9" ht="16.149999999999999" customHeight="1">
      <c r="A57" s="154" t="s">
        <v>63</v>
      </c>
      <c r="B57" s="155"/>
      <c r="C57" s="156"/>
      <c r="D57" s="94"/>
      <c r="E57" s="91"/>
      <c r="F57" s="92" t="e">
        <f>SUM(H55)</f>
        <v>#DIV/0!</v>
      </c>
      <c r="G57" s="93" t="s">
        <v>67</v>
      </c>
      <c r="H57" s="157" t="e">
        <f>SUM(F57*G57-H55)</f>
        <v>#DIV/0!</v>
      </c>
      <c r="I57" s="158"/>
    </row>
    <row r="58" spans="1:9" ht="13.5" thickBot="1">
      <c r="A58" s="8"/>
      <c r="G58" s="90"/>
      <c r="H58" s="104"/>
      <c r="I58" s="105"/>
    </row>
    <row r="59" spans="1:9" ht="24.6" customHeight="1" thickBot="1">
      <c r="A59" s="70" t="s">
        <v>47</v>
      </c>
      <c r="B59" s="66"/>
      <c r="C59" s="106" t="s">
        <v>48</v>
      </c>
      <c r="D59" s="107"/>
      <c r="E59" s="69"/>
      <c r="F59" s="108" t="s">
        <v>25</v>
      </c>
      <c r="G59" s="108"/>
      <c r="H59" s="109" t="e">
        <f>SUM(H55+H57)</f>
        <v>#DIV/0!</v>
      </c>
      <c r="I59" s="110"/>
    </row>
    <row r="60" spans="1:9" ht="24.6" customHeight="1" thickBot="1">
      <c r="A60" s="102"/>
      <c r="B60" s="19"/>
      <c r="C60" s="20"/>
      <c r="D60" s="20"/>
      <c r="E60" s="237" t="s">
        <v>52</v>
      </c>
      <c r="F60" s="237"/>
      <c r="G60" s="238"/>
      <c r="H60" s="206">
        <v>0</v>
      </c>
      <c r="I60" s="207"/>
    </row>
    <row r="61" spans="1:9" ht="24.6" customHeight="1" thickBot="1">
      <c r="A61" s="102"/>
      <c r="B61" s="19"/>
      <c r="C61" s="20"/>
      <c r="D61" s="20"/>
      <c r="E61" s="237" t="s">
        <v>64</v>
      </c>
      <c r="F61" s="237"/>
      <c r="G61" s="101">
        <v>0</v>
      </c>
      <c r="H61" s="109" t="e">
        <f>SUM(H59/100*G61)</f>
        <v>#DIV/0!</v>
      </c>
      <c r="I61" s="110"/>
    </row>
    <row r="62" spans="1:9" ht="24.6" customHeight="1" thickBot="1">
      <c r="A62" s="67" t="s">
        <v>26</v>
      </c>
      <c r="B62" s="68"/>
      <c r="C62" s="112" t="s">
        <v>40</v>
      </c>
      <c r="D62" s="113"/>
      <c r="E62" s="114"/>
      <c r="F62" s="115" t="s">
        <v>59</v>
      </c>
      <c r="G62" s="115"/>
      <c r="H62" s="116" t="e">
        <f>SUM(H59-H60-H61)</f>
        <v>#DIV/0!</v>
      </c>
      <c r="I62" s="117"/>
    </row>
    <row r="63" spans="1:9" ht="13.5" customHeight="1" thickBot="1">
      <c r="A63" s="118"/>
      <c r="B63" s="119"/>
      <c r="C63" s="124"/>
      <c r="D63" s="125"/>
      <c r="E63" s="126"/>
      <c r="H63" s="133"/>
      <c r="I63" s="134"/>
    </row>
    <row r="64" spans="1:9" ht="15.75">
      <c r="A64" s="120"/>
      <c r="B64" s="121"/>
      <c r="C64" s="127"/>
      <c r="D64" s="128"/>
      <c r="E64" s="129"/>
      <c r="G64" s="135" t="s">
        <v>27</v>
      </c>
      <c r="H64" s="136"/>
      <c r="I64" s="137"/>
    </row>
    <row r="65" spans="1:9" ht="15.75">
      <c r="A65" s="120"/>
      <c r="B65" s="121"/>
      <c r="C65" s="127"/>
      <c r="D65" s="128"/>
      <c r="E65" s="129"/>
      <c r="G65" s="138"/>
      <c r="H65" s="139"/>
      <c r="I65" s="140"/>
    </row>
    <row r="66" spans="1:9" ht="13.15" customHeight="1">
      <c r="A66" s="120"/>
      <c r="B66" s="121"/>
      <c r="C66" s="127"/>
      <c r="D66" s="128"/>
      <c r="E66" s="129"/>
      <c r="G66" s="141" t="s">
        <v>28</v>
      </c>
      <c r="H66" s="142"/>
      <c r="I66" s="143"/>
    </row>
    <row r="67" spans="1:9" ht="13.9" customHeight="1" thickBot="1">
      <c r="A67" s="122"/>
      <c r="B67" s="123"/>
      <c r="C67" s="130"/>
      <c r="D67" s="131"/>
      <c r="E67" s="132"/>
      <c r="F67" s="12"/>
      <c r="G67" s="144"/>
      <c r="H67" s="145"/>
      <c r="I67" s="146"/>
    </row>
    <row r="68" spans="1:9" ht="13.9" customHeight="1">
      <c r="A68" s="50" t="s">
        <v>37</v>
      </c>
      <c r="B68" s="23"/>
      <c r="G68" s="65"/>
      <c r="H68" s="65"/>
      <c r="I68" s="65"/>
    </row>
    <row r="69" spans="1:9" ht="13.9" customHeight="1">
      <c r="A69" s="50" t="s">
        <v>39</v>
      </c>
      <c r="B69" s="50"/>
      <c r="D69" s="50"/>
      <c r="E69" s="50"/>
      <c r="F69" s="50"/>
      <c r="G69" s="50"/>
      <c r="H69" s="50"/>
      <c r="I69" s="50"/>
    </row>
    <row r="70" spans="1:9" ht="13.5" thickBot="1">
      <c r="A70" s="111" t="s">
        <v>60</v>
      </c>
      <c r="B70" s="111"/>
      <c r="C70" s="111"/>
      <c r="D70" s="111"/>
    </row>
    <row r="71" spans="1:9" ht="13.5" thickBot="1">
      <c r="A71" s="84"/>
      <c r="B71" s="50" t="s">
        <v>53</v>
      </c>
    </row>
    <row r="77" spans="1:9">
      <c r="B77" s="1" t="s">
        <v>29</v>
      </c>
    </row>
  </sheetData>
  <mergeCells count="68">
    <mergeCell ref="G66:I67"/>
    <mergeCell ref="A70:D70"/>
    <mergeCell ref="E60:G60"/>
    <mergeCell ref="E61:F61"/>
    <mergeCell ref="H61:I61"/>
    <mergeCell ref="C62:E62"/>
    <mergeCell ref="F62:G62"/>
    <mergeCell ref="H62:I62"/>
    <mergeCell ref="A63:B67"/>
    <mergeCell ref="C63:E67"/>
    <mergeCell ref="H63:I63"/>
    <mergeCell ref="G64:I64"/>
    <mergeCell ref="G65:I65"/>
    <mergeCell ref="H58:I58"/>
    <mergeCell ref="C59:D59"/>
    <mergeCell ref="F59:G59"/>
    <mergeCell ref="H59:I59"/>
    <mergeCell ref="H60:I60"/>
    <mergeCell ref="A55:G55"/>
    <mergeCell ref="H55:I55"/>
    <mergeCell ref="H56:I56"/>
    <mergeCell ref="A57:C57"/>
    <mergeCell ref="H57:I57"/>
    <mergeCell ref="A50:G50"/>
    <mergeCell ref="H50:I50"/>
    <mergeCell ref="H51:I51"/>
    <mergeCell ref="H52:I52"/>
    <mergeCell ref="H54:I54"/>
    <mergeCell ref="H53:I53"/>
    <mergeCell ref="H48:I48"/>
    <mergeCell ref="H49:I49"/>
    <mergeCell ref="B41:C42"/>
    <mergeCell ref="H41:I41"/>
    <mergeCell ref="H42:I42"/>
    <mergeCell ref="H43:I43"/>
    <mergeCell ref="H44:I44"/>
    <mergeCell ref="H45:I45"/>
    <mergeCell ref="H46:I46"/>
    <mergeCell ref="H47:I47"/>
    <mergeCell ref="H38:I38"/>
    <mergeCell ref="H39:I39"/>
    <mergeCell ref="H31:I31"/>
    <mergeCell ref="H32:I32"/>
    <mergeCell ref="A33:G33"/>
    <mergeCell ref="H33:I33"/>
    <mergeCell ref="H34:I34"/>
    <mergeCell ref="H40:I40"/>
    <mergeCell ref="H30:I30"/>
    <mergeCell ref="A8:B8"/>
    <mergeCell ref="C8:I8"/>
    <mergeCell ref="C10:D10"/>
    <mergeCell ref="C13:D13"/>
    <mergeCell ref="C15:I16"/>
    <mergeCell ref="C18:D18"/>
    <mergeCell ref="C20:D20"/>
    <mergeCell ref="H25:I25"/>
    <mergeCell ref="A28:G28"/>
    <mergeCell ref="H28:I28"/>
    <mergeCell ref="H29:I29"/>
    <mergeCell ref="H35:I35"/>
    <mergeCell ref="H36:I36"/>
    <mergeCell ref="H37:I37"/>
    <mergeCell ref="C7:I7"/>
    <mergeCell ref="A1:I1"/>
    <mergeCell ref="A2:D3"/>
    <mergeCell ref="E2:E3"/>
    <mergeCell ref="F2:I3"/>
    <mergeCell ref="C5:I5"/>
  </mergeCells>
  <printOptions horizontalCentered="1" verticalCentered="1"/>
  <pageMargins left="0.70866141732283472" right="0.19685039370078741" top="0.19685039370078741" bottom="0.19685039370078741" header="0" footer="0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66e0e-cb7e-43d9-bcd7-aeb4d7e7cd7f" xsi:nil="true"/>
    <lcf76f155ced4ddcb4097134ff3c332f xmlns="3b5ab623-3b44-4715-9ecf-8e9c542c252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148DA00457824EA85DDB6A8E8F551C" ma:contentTypeVersion="11" ma:contentTypeDescription="Create a new document." ma:contentTypeScope="" ma:versionID="9af8c10fb9a4feb8d8bc0f38637e37c8">
  <xsd:schema xmlns:xsd="http://www.w3.org/2001/XMLSchema" xmlns:xs="http://www.w3.org/2001/XMLSchema" xmlns:p="http://schemas.microsoft.com/office/2006/metadata/properties" xmlns:ns2="3b5ab623-3b44-4715-9ecf-8e9c542c2522" xmlns:ns3="b1566e0e-cb7e-43d9-bcd7-aeb4d7e7cd7f" targetNamespace="http://schemas.microsoft.com/office/2006/metadata/properties" ma:root="true" ma:fieldsID="0367ae0013d3a50cd4e4481fe7643cb8" ns2:_="" ns3:_="">
    <xsd:import namespace="3b5ab623-3b44-4715-9ecf-8e9c542c2522"/>
    <xsd:import namespace="b1566e0e-cb7e-43d9-bcd7-aeb4d7e7c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ab623-3b44-4715-9ecf-8e9c542c2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a9985b6-94a9-4c2e-9664-49b1c1496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66e0e-cb7e-43d9-bcd7-aeb4d7e7c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5e86f7c-6d18-4388-9bde-b83c591e1093}" ma:internalName="TaxCatchAll" ma:showField="CatchAllData" ma:web="b1566e0e-cb7e-43d9-bcd7-aeb4d7e7c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E8AF5-B069-46B0-9E2C-11B74DBBA0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632BA3-417B-4ED9-BD86-7B30831EB904}">
  <ds:schemaRefs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cbb458c2-76c5-43b5-98cd-f0ada8ea8dac"/>
    <ds:schemaRef ds:uri="26d3b823-e69d-4970-a7f0-4477b5e88fa6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c24777f-78b6-4f3c-a73a-d5fa08e4d537"/>
    <ds:schemaRef ds:uri="c9077d15-72ed-4fec-bcfe-3472729e9195"/>
    <ds:schemaRef ds:uri="b1566e0e-cb7e-43d9-bcd7-aeb4d7e7cd7f"/>
    <ds:schemaRef ds:uri="3b5ab623-3b44-4715-9ecf-8e9c542c2522"/>
  </ds:schemaRefs>
</ds:datastoreItem>
</file>

<file path=customXml/itemProps3.xml><?xml version="1.0" encoding="utf-8"?>
<ds:datastoreItem xmlns:ds="http://schemas.openxmlformats.org/officeDocument/2006/customXml" ds:itemID="{2FEBFFA4-A211-4D6B-A306-1B03F08247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ab623-3b44-4715-9ecf-8e9c542c2522"/>
    <ds:schemaRef ds:uri="b1566e0e-cb7e-43d9-bcd7-aeb4d7e7c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45dfc26-edbc-44f1-bd07-a2e94e5890ce}" enabled="1" method="Standar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Muster</vt:lpstr>
      <vt:lpstr>Vorlage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Rudolf Schluep</dc:creator>
  <cp:lastModifiedBy>Stämpfli Andreas, TVS TAB</cp:lastModifiedBy>
  <cp:lastPrinted>2024-06-04T12:20:44Z</cp:lastPrinted>
  <dcterms:created xsi:type="dcterms:W3CDTF">2020-12-01T12:25:20Z</dcterms:created>
  <dcterms:modified xsi:type="dcterms:W3CDTF">2025-03-24T14:14:24Z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0x0101006A148DA00457824EA85DDB6A8E8F551C</vt:lpwstr>
  </property>
  <property fmtid="{D5CDD505-2E9C-101B-9397-08002B2CF9AE}" pid="3" name="MediaServiceImageTags">
    <vt:lpwstr/>
  </property>
</Properties>
</file>