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O:\900_Unterstuetzung\990_Managementsystem\990_02_Qualitätshandbuch\01_QHB_Aktuell\Beschaffung\"/>
    </mc:Choice>
  </mc:AlternateContent>
  <xr:revisionPtr revIDLastSave="0" documentId="8_{F95BA70A-794C-4610-9394-2A6156C8F5CB}" xr6:coauthVersionLast="47" xr6:coauthVersionMax="47" xr10:uidLastSave="{00000000-0000-0000-0000-000000000000}"/>
  <bookViews>
    <workbookView xWindow="-120" yWindow="-120" windowWidth="29040" windowHeight="15720" xr2:uid="{00000000-000D-0000-FFFF-FFFF00000000}"/>
  </bookViews>
  <sheets>
    <sheet name="Allgemeines" sheetId="10" r:id="rId1"/>
    <sheet name="LSA Instandhaltung" sheetId="7" r:id="rId2"/>
    <sheet name="LSA Instandsetzung" sheetId="6" r:id="rId3"/>
  </sheets>
  <definedNames>
    <definedName name="Print_Area" localSheetId="1">'LSA Instandhaltung'!$A$1:$J$130</definedName>
    <definedName name="Print_Area" localSheetId="2">'LSA Instandsetzung'!$A$1:$J$50</definedName>
    <definedName name="Print_Titles" localSheetId="1">'LSA Instandhaltung'!$1:$15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5" i="7" l="1"/>
  <c r="G124" i="7"/>
  <c r="G108" i="7"/>
  <c r="G107" i="7"/>
  <c r="G91" i="7"/>
  <c r="G92" i="7"/>
  <c r="G90" i="7"/>
  <c r="G63" i="7"/>
  <c r="G62" i="7"/>
  <c r="F64" i="7" s="1"/>
  <c r="G43" i="7"/>
  <c r="G42" i="7"/>
  <c r="G36" i="7"/>
  <c r="G37" i="7"/>
  <c r="G38" i="7"/>
  <c r="G39" i="7"/>
  <c r="G35" i="7"/>
  <c r="G32" i="7"/>
  <c r="G31" i="7"/>
  <c r="F45" i="7" l="1"/>
  <c r="H16" i="10"/>
  <c r="G41" i="10"/>
  <c r="G38" i="10"/>
  <c r="G35" i="10"/>
  <c r="G32" i="10"/>
  <c r="G29" i="10"/>
  <c r="G26" i="10"/>
  <c r="G23" i="10"/>
  <c r="G20" i="10"/>
  <c r="G17" i="10"/>
  <c r="G21" i="10" s="1"/>
  <c r="H19" i="10" l="1"/>
  <c r="G24" i="10"/>
  <c r="H22" i="10" s="1"/>
  <c r="G27" i="10" l="1"/>
  <c r="H25" i="10" s="1"/>
  <c r="G30" i="10" l="1"/>
  <c r="H28" i="10" s="1"/>
  <c r="G33" i="10" l="1"/>
  <c r="H31" i="10" s="1"/>
  <c r="G36" i="10" l="1"/>
  <c r="H34" i="10" s="1"/>
  <c r="G39" i="10" l="1"/>
  <c r="H37" i="10" s="1"/>
  <c r="H58" i="10"/>
  <c r="H59" i="10"/>
  <c r="H60" i="10"/>
  <c r="H61" i="10"/>
  <c r="H62" i="10"/>
  <c r="H63" i="10"/>
  <c r="H64" i="10"/>
  <c r="H65" i="10"/>
  <c r="H66" i="10"/>
  <c r="H67" i="10"/>
  <c r="G42" i="10" l="1"/>
  <c r="H40" i="10" s="1"/>
  <c r="F127" i="7" l="1"/>
  <c r="F110" i="7"/>
  <c r="F94" i="7"/>
  <c r="G31" i="6"/>
  <c r="G23" i="6"/>
  <c r="G33" i="6" s="1"/>
  <c r="G130" i="7" l="1"/>
  <c r="G4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Beiner Christian, TVS TAB</author>
    <author>Reto Pomaro, TVS TAB</author>
  </authors>
  <commentList>
    <comment ref="B14" authorId="0" shapeId="0" xr:uid="{00000000-0006-0000-0000-000001000000}">
      <text>
        <r>
          <rPr>
            <b/>
            <sz val="9"/>
            <color indexed="81"/>
            <rFont val="Tahoma"/>
            <family val="2"/>
          </rPr>
          <t>zu Grunde liegender Index angeben
Swissmem, KBOB...</t>
        </r>
      </text>
    </comment>
    <comment ref="C14" authorId="1" shapeId="0" xr:uid="{00000000-0006-0000-0000-000002000000}">
      <text>
        <r>
          <rPr>
            <b/>
            <sz val="9"/>
            <color indexed="81"/>
            <rFont val="Tahoma"/>
            <family val="2"/>
          </rPr>
          <t>Indexstand bei Submission</t>
        </r>
      </text>
    </comment>
    <comment ref="E16" authorId="0" shapeId="0" xr:uid="{00000000-0006-0000-0000-000003000000}">
      <text>
        <r>
          <rPr>
            <b/>
            <sz val="9"/>
            <color indexed="81"/>
            <rFont val="Tahoma"/>
            <family val="2"/>
          </rPr>
          <t>Anzahl Monate ab Abnahme bis Ende Kalenderjahr eingeben</t>
        </r>
      </text>
    </comment>
    <comment ref="F16" authorId="0" shapeId="0" xr:uid="{00000000-0006-0000-0000-000004000000}">
      <text>
        <r>
          <rPr>
            <b/>
            <sz val="9"/>
            <color indexed="81"/>
            <rFont val="Tahoma"/>
            <family val="2"/>
          </rPr>
          <t>Preis pro Monat gemäss LV Ausschreibung</t>
        </r>
      </text>
    </comment>
    <comment ref="I16" authorId="0" shapeId="0" xr:uid="{00000000-0006-0000-0000-000005000000}">
      <text>
        <r>
          <rPr>
            <b/>
            <sz val="9"/>
            <color indexed="81"/>
            <rFont val="Tahoma"/>
            <family val="2"/>
          </rPr>
          <t>Datum der Abnahme eingeben</t>
        </r>
      </text>
    </comment>
    <comment ref="F17" authorId="0" shapeId="0" xr:uid="{00000000-0006-0000-0000-000006000000}">
      <text>
        <r>
          <rPr>
            <b/>
            <sz val="9"/>
            <color indexed="81"/>
            <rFont val="Tahoma"/>
            <family val="2"/>
          </rPr>
          <t>Wartungskosten pro Monat für Erweiterung im Inbetriebnahmejahr</t>
        </r>
      </text>
    </comment>
    <comment ref="F18" authorId="0" shapeId="0" xr:uid="{00000000-0006-0000-0000-000007000000}">
      <text>
        <r>
          <rPr>
            <b/>
            <sz val="9"/>
            <color indexed="81"/>
            <rFont val="Tahoma"/>
            <family val="2"/>
          </rPr>
          <t>Wartungskosten pro Monat für Erweiterung im Inbetriebnahmejahr</t>
        </r>
      </text>
    </comment>
    <comment ref="F19" authorId="0" shapeId="0" xr:uid="{00000000-0006-0000-0000-000008000000}">
      <text>
        <r>
          <rPr>
            <b/>
            <sz val="9"/>
            <color indexed="81"/>
            <rFont val="Tahoma"/>
            <family val="2"/>
          </rPr>
          <t>ab hier Preise pro Jahr gemäss
LV Ausschreibung</t>
        </r>
      </text>
    </comment>
    <comment ref="G20" authorId="1" shapeId="0" xr:uid="{00000000-0006-0000-0000-000009000000}">
      <text>
        <r>
          <rPr>
            <b/>
            <sz val="9"/>
            <color indexed="81"/>
            <rFont val="Tahoma"/>
            <family val="2"/>
          </rPr>
          <t>Summe der Umbauten im laufenden Jahr</t>
        </r>
      </text>
    </comment>
    <comment ref="G21" authorId="1" shapeId="0" xr:uid="{00000000-0006-0000-0000-00000A000000}">
      <text>
        <r>
          <rPr>
            <sz val="9"/>
            <color indexed="81"/>
            <rFont val="Tahoma"/>
            <family val="2"/>
          </rPr>
          <t xml:space="preserve">kummulierte indexierte Summe der früheren Umbauten
</t>
        </r>
      </text>
    </comment>
    <comment ref="G23" authorId="1" shapeId="0" xr:uid="{00000000-0006-0000-0000-00000B000000}">
      <text>
        <r>
          <rPr>
            <b/>
            <sz val="9"/>
            <color indexed="81"/>
            <rFont val="Tahoma"/>
            <family val="2"/>
          </rPr>
          <t>Summe der Umbauten im laufenden Jahr</t>
        </r>
      </text>
    </comment>
    <comment ref="G24" authorId="1" shapeId="0" xr:uid="{00000000-0006-0000-0000-00000C000000}">
      <text>
        <r>
          <rPr>
            <sz val="9"/>
            <color indexed="81"/>
            <rFont val="Tahoma"/>
            <family val="2"/>
          </rPr>
          <t xml:space="preserve">kummulierte indexierte Summe der früheren Umbauten
</t>
        </r>
      </text>
    </comment>
    <comment ref="G26" authorId="1" shapeId="0" xr:uid="{00000000-0006-0000-0000-00000D000000}">
      <text>
        <r>
          <rPr>
            <b/>
            <sz val="9"/>
            <color indexed="81"/>
            <rFont val="Tahoma"/>
            <family val="2"/>
          </rPr>
          <t>Summe der Umbauten im laufenden Jahr</t>
        </r>
      </text>
    </comment>
    <comment ref="G27" authorId="1" shapeId="0" xr:uid="{00000000-0006-0000-0000-00000E000000}">
      <text>
        <r>
          <rPr>
            <sz val="9"/>
            <color indexed="81"/>
            <rFont val="Tahoma"/>
            <family val="2"/>
          </rPr>
          <t xml:space="preserve">kummulierte indexierte Summe der früheren Umbauten
</t>
        </r>
      </text>
    </comment>
    <comment ref="G29" authorId="1" shapeId="0" xr:uid="{00000000-0006-0000-0000-00000F000000}">
      <text>
        <r>
          <rPr>
            <b/>
            <sz val="9"/>
            <color indexed="81"/>
            <rFont val="Tahoma"/>
            <family val="2"/>
          </rPr>
          <t>Summe der Umbauten im laufenden Jahr</t>
        </r>
      </text>
    </comment>
    <comment ref="G30" authorId="1" shapeId="0" xr:uid="{00000000-0006-0000-0000-000010000000}">
      <text>
        <r>
          <rPr>
            <sz val="9"/>
            <color indexed="81"/>
            <rFont val="Tahoma"/>
            <family val="2"/>
          </rPr>
          <t xml:space="preserve">kummulierte indexierte Summe der früheren Umbauten
</t>
        </r>
      </text>
    </comment>
    <comment ref="G32" authorId="1" shapeId="0" xr:uid="{00000000-0006-0000-0000-000011000000}">
      <text>
        <r>
          <rPr>
            <b/>
            <sz val="9"/>
            <color indexed="81"/>
            <rFont val="Tahoma"/>
            <family val="2"/>
          </rPr>
          <t>Summe der Umbauten im laufenden Jahr</t>
        </r>
      </text>
    </comment>
    <comment ref="G33" authorId="1" shapeId="0" xr:uid="{00000000-0006-0000-0000-000012000000}">
      <text>
        <r>
          <rPr>
            <sz val="9"/>
            <color indexed="81"/>
            <rFont val="Tahoma"/>
            <family val="2"/>
          </rPr>
          <t xml:space="preserve">kummulierte indexierte Summe der früheren Umbauten
</t>
        </r>
      </text>
    </comment>
    <comment ref="G35" authorId="1" shapeId="0" xr:uid="{00000000-0006-0000-0000-000013000000}">
      <text>
        <r>
          <rPr>
            <b/>
            <sz val="9"/>
            <color indexed="81"/>
            <rFont val="Tahoma"/>
            <family val="2"/>
          </rPr>
          <t>Summe der Umbauten im laufenden Jahr</t>
        </r>
      </text>
    </comment>
    <comment ref="G36" authorId="1" shapeId="0" xr:uid="{00000000-0006-0000-0000-000014000000}">
      <text>
        <r>
          <rPr>
            <sz val="9"/>
            <color indexed="81"/>
            <rFont val="Tahoma"/>
            <family val="2"/>
          </rPr>
          <t xml:space="preserve">kummulierte indexierte Summe der früheren Umbauten
</t>
        </r>
      </text>
    </comment>
    <comment ref="G38" authorId="1" shapeId="0" xr:uid="{00000000-0006-0000-0000-000015000000}">
      <text>
        <r>
          <rPr>
            <b/>
            <sz val="9"/>
            <color indexed="81"/>
            <rFont val="Tahoma"/>
            <family val="2"/>
          </rPr>
          <t>Summe der Umbauten im laufenden Jahr</t>
        </r>
      </text>
    </comment>
    <comment ref="G39" authorId="1" shapeId="0" xr:uid="{00000000-0006-0000-0000-000016000000}">
      <text>
        <r>
          <rPr>
            <sz val="9"/>
            <color indexed="81"/>
            <rFont val="Tahoma"/>
            <family val="2"/>
          </rPr>
          <t xml:space="preserve">kummulierte indexierte Summe der früheren Umbauten
</t>
        </r>
      </text>
    </comment>
    <comment ref="G41" authorId="1" shapeId="0" xr:uid="{00000000-0006-0000-0000-000017000000}">
      <text>
        <r>
          <rPr>
            <b/>
            <sz val="9"/>
            <color indexed="81"/>
            <rFont val="Tahoma"/>
            <family val="2"/>
          </rPr>
          <t>Summe der Umbauten im laufenden Jahr</t>
        </r>
      </text>
    </comment>
    <comment ref="G42" authorId="1" shapeId="0" xr:uid="{00000000-0006-0000-0000-000018000000}">
      <text>
        <r>
          <rPr>
            <sz val="9"/>
            <color indexed="81"/>
            <rFont val="Tahoma"/>
            <family val="2"/>
          </rPr>
          <t xml:space="preserve">kummulierte indexierte Summe der früheren Umbauten
</t>
        </r>
      </text>
    </comment>
    <comment ref="G44" authorId="1" shapeId="0" xr:uid="{00000000-0006-0000-0000-000019000000}">
      <text>
        <r>
          <rPr>
            <b/>
            <sz val="9"/>
            <color indexed="81"/>
            <rFont val="Tahoma"/>
            <family val="2"/>
          </rPr>
          <t>Summe der Umbauten im laufenden Jahr</t>
        </r>
      </text>
    </comment>
    <comment ref="G45" authorId="1" shapeId="0" xr:uid="{00000000-0006-0000-0000-00001A000000}">
      <text>
        <r>
          <rPr>
            <sz val="9"/>
            <color indexed="81"/>
            <rFont val="Tahoma"/>
            <family val="2"/>
          </rPr>
          <t xml:space="preserve">kummulierte indexierte Summe der früheren Umbauten
</t>
        </r>
      </text>
    </comment>
  </commentList>
</comments>
</file>

<file path=xl/sharedStrings.xml><?xml version="1.0" encoding="utf-8"?>
<sst xmlns="http://schemas.openxmlformats.org/spreadsheetml/2006/main" count="394" uniqueCount="191">
  <si>
    <t>Ort:</t>
  </si>
  <si>
    <t>LSA:</t>
  </si>
  <si>
    <t>Nr.</t>
  </si>
  <si>
    <t>vom</t>
  </si>
  <si>
    <t>Firma:</t>
  </si>
  <si>
    <t>Inbetriebnahme:</t>
  </si>
  <si>
    <t>Abnahme:</t>
  </si>
  <si>
    <t>Garantieablauf:</t>
  </si>
  <si>
    <t>Ausfallrate:</t>
  </si>
  <si>
    <t>Reaktionszeit:</t>
  </si>
  <si>
    <t>Interventionszeit:</t>
  </si>
  <si>
    <t>Störungsbehebungszeit:</t>
  </si>
  <si>
    <t>Anlageteil</t>
  </si>
  <si>
    <t>Stück</t>
  </si>
  <si>
    <t>Inventar:</t>
  </si>
  <si>
    <t>Bemerkung:</t>
  </si>
  <si>
    <t>Steuerung</t>
  </si>
  <si>
    <t>Steuergerät Typ:</t>
  </si>
  <si>
    <t>Anzahl Signalgruppen</t>
  </si>
  <si>
    <t>Klemmenkasten</t>
  </si>
  <si>
    <t>Fahrzeug-Detektor (2-Kanal)</t>
  </si>
  <si>
    <t>Fahrzeug-Detektor (4-Kanal)</t>
  </si>
  <si>
    <t>Decodierempf. Typ</t>
  </si>
  <si>
    <t>Koordinator</t>
  </si>
  <si>
    <t>Handsteuerung</t>
  </si>
  <si>
    <t>Einheits-preis</t>
  </si>
  <si>
    <t>Total pro Jahr</t>
  </si>
  <si>
    <t>Ausführung alle x Jahre</t>
  </si>
  <si>
    <t>Synoptisches Tableau</t>
  </si>
  <si>
    <t>Funktionskontrolle</t>
  </si>
  <si>
    <t>Instandsetzung</t>
  </si>
  <si>
    <t>Signalträger</t>
  </si>
  <si>
    <t>Funkuhr</t>
  </si>
  <si>
    <t>Dämmerungsfühler</t>
  </si>
  <si>
    <t>Schnittstellen Kommunikation</t>
  </si>
  <si>
    <t>Normalmasten</t>
  </si>
  <si>
    <t>Winkelmasten</t>
  </si>
  <si>
    <t>Signalbrücken</t>
  </si>
  <si>
    <t>Bogenmasten</t>
  </si>
  <si>
    <t>Ausleger</t>
  </si>
  <si>
    <t>Aufhängungen</t>
  </si>
  <si>
    <t>Signalgeber</t>
  </si>
  <si>
    <t>3x300mm, Typ:</t>
  </si>
  <si>
    <t>2x300mm, Typ:</t>
  </si>
  <si>
    <t>1x300mm, Typ:</t>
  </si>
  <si>
    <t>3x200mm, Typ:</t>
  </si>
  <si>
    <t>2x200mm, Typ:</t>
  </si>
  <si>
    <t>1x200mm, Typ:</t>
  </si>
  <si>
    <t>3x300mm ÜK, Typ:</t>
  </si>
  <si>
    <t>2x300mm ÜK, Typ:</t>
  </si>
  <si>
    <t>1x300mm ÜK, Typ:</t>
  </si>
  <si>
    <t>2x100mm, Typ:</t>
  </si>
  <si>
    <t>1x100mm, Typ:</t>
  </si>
  <si>
    <t>Anmeldemittel</t>
  </si>
  <si>
    <t>Bewegungsmelder Radar</t>
  </si>
  <si>
    <t>Bewegungsmelder Infrarot</t>
  </si>
  <si>
    <t>exkl. MwSt.</t>
  </si>
  <si>
    <t>Firma</t>
  </si>
  <si>
    <t>Datum</t>
  </si>
  <si>
    <t>Kunde</t>
  </si>
  <si>
    <t>(Stempel und Unterschrift)</t>
  </si>
  <si>
    <t>Änderungsgrund</t>
  </si>
  <si>
    <t>Gültig ab</t>
  </si>
  <si>
    <t>Bemerkung</t>
  </si>
  <si>
    <t>Servicevertrag Lichtsignalanlage</t>
  </si>
  <si>
    <r>
      <t>Instandsetzung</t>
    </r>
    <r>
      <rPr>
        <b/>
        <sz val="10"/>
        <rFont val="Arial"/>
        <family val="2"/>
      </rPr>
      <t>skosten:</t>
    </r>
  </si>
  <si>
    <t>Geplante Instandsetzung</t>
  </si>
  <si>
    <t>Material</t>
  </si>
  <si>
    <r>
      <t>¨</t>
    </r>
    <r>
      <rPr>
        <sz val="9"/>
        <color indexed="10"/>
        <rFont val="Arial"/>
        <family val="2"/>
      </rPr>
      <t xml:space="preserve"> pauschal, </t>
    </r>
    <r>
      <rPr>
        <sz val="9"/>
        <color indexed="10"/>
        <rFont val="Wingdings"/>
        <charset val="2"/>
      </rPr>
      <t>¨</t>
    </r>
    <r>
      <rPr>
        <sz val="9"/>
        <color indexed="10"/>
        <rFont val="Arial"/>
        <family val="2"/>
      </rPr>
      <t xml:space="preserve"> nach Aufwand</t>
    </r>
  </si>
  <si>
    <t>Geplante Instandsetzung LSA</t>
  </si>
  <si>
    <r>
      <t>Service</t>
    </r>
    <r>
      <rPr>
        <b/>
        <sz val="10"/>
        <rFont val="Arial"/>
        <family val="2"/>
      </rPr>
      <t xml:space="preserve"> LSA, Gesamtkosten pro Jahr</t>
    </r>
  </si>
  <si>
    <r>
      <t>Instandsetzung</t>
    </r>
    <r>
      <rPr>
        <b/>
        <sz val="10"/>
        <rFont val="Arial"/>
        <family val="2"/>
      </rPr>
      <t xml:space="preserve"> LSA, Gesamtkosten pro Jahr</t>
    </r>
  </si>
  <si>
    <t>Ungeplante Instandsetzung</t>
  </si>
  <si>
    <t>Reservematerial</t>
  </si>
  <si>
    <t>Ungeplante Instandsetzung LSA</t>
  </si>
  <si>
    <t>Arbeit, inkl. Doku</t>
  </si>
  <si>
    <t xml:space="preserve">Komponenten: </t>
  </si>
  <si>
    <t>Instandsetzungskosten:</t>
  </si>
  <si>
    <t>Instandhaltungskosten:</t>
  </si>
  <si>
    <t>Instandhaltung Steuerung, Kosten pro Jahr</t>
  </si>
  <si>
    <t>Instandhaltung Signalträger, Kosten pro Jahr</t>
  </si>
  <si>
    <t>Instandhaltung Signalgeber, Kosten pro Jahr</t>
  </si>
  <si>
    <t>Instandhaltung Anmeldemittel, Kosten pro Jahr</t>
  </si>
  <si>
    <t>Instandhaltung LSA, Gesamtkosten pro Jahr</t>
  </si>
  <si>
    <r>
      <t>¨</t>
    </r>
    <r>
      <rPr>
        <sz val="9"/>
        <rFont val="Arial"/>
        <family val="2"/>
      </rPr>
      <t xml:space="preserve"> pauschal, </t>
    </r>
    <r>
      <rPr>
        <sz val="9"/>
        <rFont val="Wingdings"/>
        <charset val="2"/>
      </rPr>
      <t>¨</t>
    </r>
    <r>
      <rPr>
        <sz val="9"/>
        <rFont val="Arial"/>
        <family val="2"/>
      </rPr>
      <t xml:space="preserve"> nach Aufwand</t>
    </r>
  </si>
  <si>
    <t>Instandsetzung LSA, Gesamtkosten pro Jahr</t>
  </si>
  <si>
    <t>3x100mm, Typ:</t>
  </si>
  <si>
    <t>3x200mm, ÜK, Typ:</t>
  </si>
  <si>
    <t>2x200mm, ÜK, Typ:</t>
  </si>
  <si>
    <t>1x200mm, ÜK, Typ:</t>
  </si>
  <si>
    <t>öV 4-Pkt. ÜK, Typ:</t>
  </si>
  <si>
    <t>öV 5-Pkt. ÜK, Typ:</t>
  </si>
  <si>
    <t>öV 4-Pkt., Typ:</t>
  </si>
  <si>
    <t>öV 5-Pkt., Typ:</t>
  </si>
  <si>
    <r>
      <t>x</t>
    </r>
    <r>
      <rPr>
        <sz val="9"/>
        <rFont val="Arial"/>
        <family val="2"/>
      </rPr>
      <t xml:space="preserve"> pauschal, </t>
    </r>
    <r>
      <rPr>
        <sz val="9"/>
        <rFont val="Wingdings"/>
        <charset val="2"/>
      </rPr>
      <t>¨</t>
    </r>
    <r>
      <rPr>
        <sz val="9"/>
        <rFont val="Arial"/>
        <family val="2"/>
      </rPr>
      <t xml:space="preserve"> nach Aufwand</t>
    </r>
  </si>
  <si>
    <t>Ausfallrate  für überwachte Leuchtmittel:</t>
  </si>
  <si>
    <t>Ausfallrate infolge Barrierenstörung:</t>
  </si>
  <si>
    <t>-</t>
  </si>
  <si>
    <r>
      <t>¨</t>
    </r>
    <r>
      <rPr>
        <sz val="9"/>
        <rFont val="Arial"/>
        <family val="2"/>
      </rPr>
      <t xml:space="preserve"> pauschal, </t>
    </r>
    <r>
      <rPr>
        <sz val="9"/>
        <rFont val="Wingdings"/>
        <charset val="2"/>
      </rPr>
      <t>x</t>
    </r>
    <r>
      <rPr>
        <sz val="9"/>
        <rFont val="Arial"/>
        <family val="2"/>
      </rPr>
      <t xml:space="preserve"> nach Aufwand</t>
    </r>
  </si>
  <si>
    <t>Ausfallrate für Steuergerät
(exkl. Aussenanlage)</t>
  </si>
  <si>
    <t>RBL</t>
  </si>
  <si>
    <t>Normalmasten lang</t>
  </si>
  <si>
    <t>Normalmasten kurz</t>
  </si>
  <si>
    <t>Sondermast</t>
  </si>
  <si>
    <t>Kandelaber</t>
  </si>
  <si>
    <t>Schleifen</t>
  </si>
  <si>
    <t>FG Drücker</t>
  </si>
  <si>
    <t>FG Drücker (taktil / akustisch)</t>
  </si>
  <si>
    <t>FG Drücker Reiter</t>
  </si>
  <si>
    <t>Blindenakustik</t>
  </si>
  <si>
    <t>3 x 300mm</t>
  </si>
  <si>
    <t>2 x 300mm</t>
  </si>
  <si>
    <t>1 x 300mm</t>
  </si>
  <si>
    <t>3 x 200mm</t>
  </si>
  <si>
    <t>2 x 200mm</t>
  </si>
  <si>
    <t>1 x 200mm</t>
  </si>
  <si>
    <t>Kontrastblenden</t>
  </si>
  <si>
    <t>Software</t>
  </si>
  <si>
    <t>Sichtkontrolle Steuergerät</t>
  </si>
  <si>
    <t>Funktionskontrolle Steuerung (Beobachtung)</t>
  </si>
  <si>
    <t>Funktionskontrolle Signalsicherung (Auslösung)</t>
  </si>
  <si>
    <t>Funktionskontrolle Hardware</t>
  </si>
  <si>
    <t>Reinigung Steuergerät</t>
  </si>
  <si>
    <t>Steuergerät</t>
  </si>
  <si>
    <t>Handsteuerungskasten</t>
  </si>
  <si>
    <t>Sichtkontrolle</t>
  </si>
  <si>
    <t>Inspektion auf Korrosion und Schäden</t>
  </si>
  <si>
    <t>Sicht-, Funktionskontrolle</t>
  </si>
  <si>
    <t>Reinigung</t>
  </si>
  <si>
    <t>Prüfen der Befestigungen</t>
  </si>
  <si>
    <t>Mastklemmen (pro Masten)</t>
  </si>
  <si>
    <t>Justage und Reparaturen (wenn Funktion
nicht mehr gegeben)</t>
  </si>
  <si>
    <t>Kontrolle der Mastklemmen</t>
  </si>
  <si>
    <t>Pikett 7 x 24h</t>
  </si>
  <si>
    <t>Instandhaltung Kontrastblenden, Kosten pro Jahr</t>
  </si>
  <si>
    <t/>
  </si>
  <si>
    <t>Strasse/Strasse</t>
  </si>
  <si>
    <t>Knotennummer</t>
  </si>
  <si>
    <t>1. Allgemeine Bestimmungen</t>
  </si>
  <si>
    <t>2. Kostenberechnung für die Lebensdauer der Anlage, Umgang mit dem Datenblatt</t>
  </si>
  <si>
    <t>Wartungskosten / Jahr</t>
  </si>
  <si>
    <t>Preisangaben aus dem Angebot zur Ausschreibung LSA</t>
  </si>
  <si>
    <t>Hilfsspalte</t>
  </si>
  <si>
    <t>Index</t>
  </si>
  <si>
    <t>Kosten geplant</t>
  </si>
  <si>
    <t>Kosten ist</t>
  </si>
  <si>
    <t>zur Kontrolle für den Anlagenbetreiber</t>
  </si>
  <si>
    <t>gemäss Angebot</t>
  </si>
  <si>
    <t>Total
Erweiterungen aus Vorjahren  kumuliert</t>
  </si>
  <si>
    <t>inkl. Umbauten</t>
  </si>
  <si>
    <r>
      <t xml:space="preserve">Basis Teuerung </t>
    </r>
    <r>
      <rPr>
        <b/>
        <sz val="10"/>
        <color rgb="FFFF0000"/>
        <rFont val="Arial"/>
        <family val="2"/>
      </rPr>
      <t>KBOB</t>
    </r>
    <r>
      <rPr>
        <b/>
        <sz val="10"/>
        <color theme="1"/>
        <rFont val="Arial"/>
        <family val="2"/>
      </rPr>
      <t xml:space="preserve"> Index</t>
    </r>
  </si>
  <si>
    <t>Ausschreibung LSA</t>
  </si>
  <si>
    <t>und Teuerung</t>
  </si>
  <si>
    <t>pro Rata von Abnahme bis Ende Kalenderjahr</t>
  </si>
  <si>
    <t>1. Erweiterung/Teilrückbau/Umbau etc.</t>
  </si>
  <si>
    <t>2. Erweiterung/Teilrückbau/Umbau etc.</t>
  </si>
  <si>
    <t>Summe
 Erweiterungen</t>
  </si>
  <si>
    <t>Drittes Kalenderjahr nach der Abnahme</t>
  </si>
  <si>
    <t>Fünftes Kalenderjahr nach der Abnahme</t>
  </si>
  <si>
    <t>Sechstes Kalenderjahr nach der Abnahme</t>
  </si>
  <si>
    <t>Siebtes Kalenderjahr nach der Abnahme</t>
  </si>
  <si>
    <t>Achtes bis 20. Kalenderjahr und Folgejahre</t>
  </si>
  <si>
    <r>
      <t>Für die Teuerungsanpassung gilt Ziffer 5.5 des Wartungsvertrags</t>
    </r>
    <r>
      <rPr>
        <sz val="10"/>
        <color rgb="FFFF0000"/>
        <rFont val="Arial"/>
        <family val="2"/>
      </rPr>
      <t xml:space="preserve"> Nr. XXXX</t>
    </r>
    <r>
      <rPr>
        <sz val="10"/>
        <rFont val="Arial"/>
        <family val="2"/>
      </rPr>
      <t>.
Das erstmalig erstellte Preis- /Datenblatt muss spätestens bei der Abnahme der Anlage an den Projektleiter der Betreiberin der neu erstellten LSA abgegeben werden. 
Der Unternehmer aktualisiert jedes Jahr per 1. Dezember mit Inkrafttreten für das Folgejahr das Datenblatt pro LSA und legt dieses der Betreiberin der Anlage zur Prüfung und Unterzeichnung vor. 
Mögliche Gründe für Preisanpassungen der Instandhaltungs- und Instandsetzungspreise pro LSA sind:
- Anpassung der Teuerung
- Umbauten, Erweiterungen, Teilrückbauten der Anlage (Verkleinerung oder Vergrösserung der installierten Basis)
Im Übrigen hält sicher der Unternehmer an die vereinbarten Wartungspreise gemäss Angebot zur Submission soweit diese bei Bestandesanlagen vorhanden sind.</t>
    </r>
  </si>
  <si>
    <t>Kosten/Jh</t>
  </si>
  <si>
    <t>Mehr- oder Minderwert</t>
  </si>
  <si>
    <t>Wartungskosten/Jahr Folgejahre</t>
  </si>
  <si>
    <t>Jh.</t>
  </si>
  <si>
    <t>Mt.</t>
  </si>
  <si>
    <t>auf Monats-anfang gerundet</t>
  </si>
  <si>
    <t>Ausmass</t>
  </si>
  <si>
    <t>Mass</t>
  </si>
  <si>
    <t>Update Steuerungsverfahrenssoftware (VS- Plus)</t>
  </si>
  <si>
    <t>Update der Steuergerätesoftware</t>
  </si>
  <si>
    <t>Erstes Kalenderjahr nach der Abnahme</t>
  </si>
  <si>
    <t>Zweites Kalenderjahr nach der Abnahme</t>
  </si>
  <si>
    <t>Viertes Kalenderjahr nach der Abnahme</t>
  </si>
  <si>
    <t>Hellblaue Felder sind auszufüllen</t>
  </si>
  <si>
    <t>-&gt;</t>
  </si>
  <si>
    <t>keine Vorgabe</t>
  </si>
  <si>
    <t>x h</t>
  </si>
  <si>
    <t>Ort/Datum</t>
  </si>
  <si>
    <t xml:space="preserve">Wartung ab: </t>
  </si>
  <si>
    <t>Wartungsvertrag Lichtsignalanlage</t>
  </si>
  <si>
    <t>Datenblatt zu Wartungsvertrag</t>
  </si>
  <si>
    <t>Sämtliche Leistungen für das Steuergerät (Dienstleistung, Hardware und Software) im Rahmen der Instandhaltung und Instandsetzung werden gemäss in diesem Preisblatt unter "Wartung LSA, Gesamtkosten pro Jahr" ausgewiesener Pauschale vergütet.
Leistungen (Dienstleistung, Material, Software) an übrigen Anlagenkomponenten (z.B. Aussenanlage)  werden nach Aufwand gemäss Regietarifliste verrechnet.
Diese Regelung gilt so lange, bis der Vertrag durch eine Partei gekündigt wird, die Anlage rückgebaut oder erneuert wird.</t>
  </si>
  <si>
    <t>Wartung LSA, Gesamtkosten pro Jahr</t>
  </si>
  <si>
    <t>exkl. MWST.</t>
  </si>
  <si>
    <t>Betreiberin</t>
  </si>
  <si>
    <t>(Erstabfüllung der Daten durch Wartungsfirma. Preisblatt wird anschliessend von der Betreiberin nachgeführt)</t>
  </si>
  <si>
    <t>3. Kontrolle/Vergleich der Preise mit Angaben aus Submission (Angebot Wartungsfirma)</t>
  </si>
  <si>
    <t>gemäss VSS 40 842-1/
Leistungsbeschrieb Wartung LSA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</si>
</sst>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9">
    <font>
      <sz val="10"/>
      <name val="Arial"/>
    </font>
    <font>
      <sz val="10"/>
      <color theme="1"/>
      <name val="Arial"/>
      <family val="2"/>
    </font>
    <font>
      <b/>
      <sz val="10"/>
      <name val="Arial"/>
      <family val="2"/>
    </font>
    <font>
      <sz val="8"/>
      <name val="Arial"/>
      <family val="2"/>
    </font>
    <font>
      <b/>
      <sz val="12"/>
      <name val="Arial"/>
      <family val="2"/>
    </font>
    <font>
      <sz val="10"/>
      <name val="Arial"/>
      <family val="2"/>
    </font>
    <font>
      <b/>
      <sz val="9"/>
      <name val="Arial"/>
      <family val="2"/>
    </font>
    <font>
      <sz val="9"/>
      <name val="Arial"/>
      <family val="2"/>
    </font>
    <font>
      <sz val="9"/>
      <name val="Arial"/>
      <family val="2"/>
    </font>
    <font>
      <b/>
      <sz val="10"/>
      <color indexed="10"/>
      <name val="Arial"/>
      <family val="2"/>
    </font>
    <font>
      <b/>
      <sz val="9"/>
      <color indexed="10"/>
      <name val="Arial"/>
      <family val="2"/>
    </font>
    <font>
      <sz val="9"/>
      <color indexed="10"/>
      <name val="Arial"/>
      <family val="2"/>
    </font>
    <font>
      <sz val="9"/>
      <color indexed="10"/>
      <name val="Wingdings"/>
      <charset val="2"/>
    </font>
    <font>
      <sz val="10"/>
      <color indexed="10"/>
      <name val="Arial"/>
      <family val="2"/>
    </font>
    <font>
      <sz val="9"/>
      <name val="Wingdings"/>
      <charset val="2"/>
    </font>
    <font>
      <sz val="10"/>
      <name val="Arial"/>
      <family val="2"/>
    </font>
    <font>
      <sz val="9"/>
      <color theme="1"/>
      <name val="Arial"/>
      <family val="2"/>
    </font>
    <font>
      <b/>
      <sz val="9"/>
      <color rgb="FFFF0000"/>
      <name val="Arial"/>
      <family val="2"/>
    </font>
    <font>
      <sz val="10"/>
      <color rgb="FFFF0000"/>
      <name val="Arial"/>
      <family val="2"/>
    </font>
    <font>
      <b/>
      <sz val="10"/>
      <color theme="1"/>
      <name val="Arial"/>
      <family val="2"/>
    </font>
    <font>
      <b/>
      <sz val="12"/>
      <color theme="1"/>
      <name val="Arial"/>
      <family val="2"/>
    </font>
    <font>
      <sz val="8"/>
      <color theme="1"/>
      <name val="Arial"/>
      <family val="2"/>
    </font>
    <font>
      <b/>
      <sz val="10"/>
      <color rgb="FFFF0000"/>
      <name val="Arial"/>
      <family val="2"/>
    </font>
    <font>
      <i/>
      <sz val="8"/>
      <color theme="1"/>
      <name val="Arial"/>
      <family val="2"/>
    </font>
    <font>
      <sz val="6"/>
      <color theme="1"/>
      <name val="Arial"/>
      <family val="2"/>
    </font>
    <font>
      <b/>
      <sz val="9"/>
      <color indexed="81"/>
      <name val="Tahoma"/>
      <family val="2"/>
    </font>
    <font>
      <b/>
      <i/>
      <sz val="14"/>
      <color theme="1"/>
      <name val="Arial"/>
      <family val="2"/>
    </font>
    <font>
      <sz val="9"/>
      <color indexed="81"/>
      <name val="Tahoma"/>
      <family val="2"/>
    </font>
    <font>
      <sz val="10"/>
      <name val="Arial"/>
      <family val="2"/>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rgb="FFFFFF66"/>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CCFFFF"/>
        <bgColor indexed="64"/>
      </patternFill>
    </fill>
    <fill>
      <patternFill patternType="solid">
        <fgColor rgb="FFCCFF99"/>
        <bgColor indexed="64"/>
      </patternFill>
    </fill>
  </fills>
  <borders count="128">
    <border>
      <left/>
      <right/>
      <top/>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diagonal/>
    </border>
    <border>
      <left/>
      <right/>
      <top style="medium">
        <color indexed="64"/>
      </top>
      <bottom/>
      <diagonal/>
    </border>
    <border>
      <left style="medium">
        <color indexed="64"/>
      </left>
      <right style="hair">
        <color indexed="64"/>
      </right>
      <top/>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top style="medium">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hair">
        <color indexed="64"/>
      </right>
      <top/>
      <bottom style="hair">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hair">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style="thin">
        <color indexed="64"/>
      </top>
      <bottom style="hair">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hair">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diagonal/>
    </border>
    <border>
      <left style="medium">
        <color indexed="64"/>
      </left>
      <right/>
      <top/>
      <bottom style="thin">
        <color indexed="64"/>
      </bottom>
      <diagonal/>
    </border>
    <border>
      <left style="hair">
        <color indexed="64"/>
      </left>
      <right style="hair">
        <color indexed="64"/>
      </right>
      <top style="medium">
        <color indexed="64"/>
      </top>
      <bottom style="hair">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double">
        <color indexed="64"/>
      </bottom>
      <diagonal/>
    </border>
    <border>
      <left style="medium">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medium">
        <color indexed="64"/>
      </right>
      <top/>
      <bottom style="medium">
        <color auto="1"/>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style="hair">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1" fillId="0" borderId="0"/>
    <xf numFmtId="9" fontId="1" fillId="0" borderId="0" applyFont="0" applyFill="0" applyBorder="0" applyAlignment="0" applyProtection="0"/>
    <xf numFmtId="9" fontId="28" fillId="0" borderId="0" applyFont="0" applyFill="0" applyBorder="0" applyAlignment="0" applyProtection="0"/>
  </cellStyleXfs>
  <cellXfs count="481">
    <xf numFmtId="0" fontId="0" fillId="0" borderId="0" xfId="0"/>
    <xf numFmtId="0" fontId="2" fillId="0" borderId="0" xfId="0" applyFont="1"/>
    <xf numFmtId="0" fontId="2" fillId="0" borderId="0" xfId="0" applyFont="1" applyAlignment="1">
      <alignment horizontal="center"/>
    </xf>
    <xf numFmtId="0" fontId="4" fillId="0" borderId="0" xfId="0" applyFont="1"/>
    <xf numFmtId="0" fontId="2" fillId="0" borderId="0" xfId="0" applyFont="1" applyAlignment="1">
      <alignment horizontal="right"/>
    </xf>
    <xf numFmtId="0" fontId="2" fillId="0" borderId="1" xfId="0" applyFont="1" applyBorder="1" applyAlignment="1">
      <alignment horizontal="center"/>
    </xf>
    <xf numFmtId="0" fontId="2" fillId="0" borderId="2" xfId="0" applyFont="1" applyBorder="1"/>
    <xf numFmtId="0" fontId="0" fillId="0" borderId="3" xfId="0" applyBorder="1"/>
    <xf numFmtId="0" fontId="2" fillId="0" borderId="4" xfId="0" applyFont="1" applyBorder="1"/>
    <xf numFmtId="0" fontId="0" fillId="0" borderId="5" xfId="0" applyBorder="1"/>
    <xf numFmtId="0" fontId="0" fillId="0" borderId="6" xfId="0" applyBorder="1"/>
    <xf numFmtId="0" fontId="7" fillId="0" borderId="0" xfId="0" applyFont="1" applyAlignment="1">
      <alignment horizontal="left"/>
    </xf>
    <xf numFmtId="0" fontId="7" fillId="0" borderId="0" xfId="0" applyFont="1"/>
    <xf numFmtId="0" fontId="6" fillId="0" borderId="0" xfId="0" applyFont="1" applyAlignment="1">
      <alignment horizontal="left"/>
    </xf>
    <xf numFmtId="0" fontId="7" fillId="0" borderId="0" xfId="0" applyFont="1" applyAlignment="1">
      <alignment horizontal="center"/>
    </xf>
    <xf numFmtId="0" fontId="7" fillId="0" borderId="12" xfId="0" applyFont="1" applyBorder="1"/>
    <xf numFmtId="0" fontId="0" fillId="0" borderId="0" xfId="0" applyAlignment="1">
      <alignment horizontal="left"/>
    </xf>
    <xf numFmtId="4" fontId="7" fillId="0" borderId="0" xfId="0" applyNumberFormat="1" applyFont="1" applyAlignment="1">
      <alignment horizontal="right"/>
    </xf>
    <xf numFmtId="0" fontId="7" fillId="0" borderId="21" xfId="0" applyFont="1" applyBorder="1"/>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7" fillId="0" borderId="3" xfId="0" applyFont="1" applyBorder="1"/>
    <xf numFmtId="0" fontId="7" fillId="0" borderId="25" xfId="0" applyFont="1" applyBorder="1"/>
    <xf numFmtId="0" fontId="7" fillId="0" borderId="26" xfId="0" applyFont="1" applyBorder="1"/>
    <xf numFmtId="0" fontId="7" fillId="0" borderId="27" xfId="0" applyFont="1" applyBorder="1"/>
    <xf numFmtId="0" fontId="7" fillId="0" borderId="28" xfId="0" applyFont="1" applyBorder="1"/>
    <xf numFmtId="0" fontId="7" fillId="0" borderId="29" xfId="0" applyFont="1" applyBorder="1"/>
    <xf numFmtId="0" fontId="0" fillId="0" borderId="30" xfId="0" applyBorder="1"/>
    <xf numFmtId="0" fontId="0" fillId="0" borderId="3" xfId="0" applyBorder="1" applyAlignment="1">
      <alignment horizontal="right"/>
    </xf>
    <xf numFmtId="0" fontId="0" fillId="0" borderId="6" xfId="0" applyBorder="1" applyAlignment="1">
      <alignment horizontal="left"/>
    </xf>
    <xf numFmtId="0" fontId="0" fillId="0" borderId="31" xfId="0" applyBorder="1"/>
    <xf numFmtId="0" fontId="0" fillId="0" borderId="32" xfId="0" applyBorder="1"/>
    <xf numFmtId="0" fontId="7" fillId="0" borderId="26" xfId="0" applyFont="1" applyBorder="1" applyAlignment="1">
      <alignment horizontal="left"/>
    </xf>
    <xf numFmtId="0" fontId="7" fillId="0" borderId="33" xfId="0" applyFont="1" applyBorder="1" applyAlignment="1">
      <alignment horizontal="left"/>
    </xf>
    <xf numFmtId="0" fontId="7" fillId="0" borderId="33" xfId="0" applyFont="1" applyBorder="1"/>
    <xf numFmtId="12" fontId="7" fillId="0" borderId="33" xfId="0" quotePrefix="1" applyNumberFormat="1" applyFont="1" applyBorder="1"/>
    <xf numFmtId="4" fontId="7" fillId="0" borderId="33" xfId="0" applyNumberFormat="1" applyFont="1" applyBorder="1"/>
    <xf numFmtId="4" fontId="7" fillId="0" borderId="33" xfId="0" applyNumberFormat="1" applyFont="1" applyBorder="1" applyAlignment="1">
      <alignment horizontal="center"/>
    </xf>
    <xf numFmtId="0" fontId="7" fillId="0" borderId="34" xfId="0" applyFont="1" applyBorder="1" applyAlignment="1">
      <alignment horizontal="left"/>
    </xf>
    <xf numFmtId="0" fontId="0" fillId="0" borderId="26" xfId="0" applyBorder="1"/>
    <xf numFmtId="0" fontId="0" fillId="0" borderId="33" xfId="0" applyBorder="1"/>
    <xf numFmtId="0" fontId="0" fillId="0" borderId="34" xfId="0" applyBorder="1"/>
    <xf numFmtId="0" fontId="6" fillId="0" borderId="30" xfId="0" applyFont="1" applyBorder="1"/>
    <xf numFmtId="0" fontId="11" fillId="0" borderId="21" xfId="0" applyFont="1" applyBorder="1"/>
    <xf numFmtId="12" fontId="11" fillId="0" borderId="7" xfId="0" quotePrefix="1" applyNumberFormat="1" applyFont="1" applyBorder="1"/>
    <xf numFmtId="0" fontId="11" fillId="0" borderId="35" xfId="0" applyFont="1" applyBorder="1" applyAlignment="1">
      <alignment horizontal="left"/>
    </xf>
    <xf numFmtId="0" fontId="13" fillId="0" borderId="36" xfId="0" applyFont="1" applyBorder="1" applyAlignment="1">
      <alignment horizontal="left"/>
    </xf>
    <xf numFmtId="12" fontId="11" fillId="0" borderId="8" xfId="0" quotePrefix="1" applyNumberFormat="1" applyFont="1" applyBorder="1"/>
    <xf numFmtId="12" fontId="11" fillId="0" borderId="19" xfId="0" quotePrefix="1" applyNumberFormat="1" applyFont="1" applyBorder="1"/>
    <xf numFmtId="3" fontId="11" fillId="2" borderId="14" xfId="0" applyNumberFormat="1" applyFont="1" applyFill="1" applyBorder="1"/>
    <xf numFmtId="3" fontId="11" fillId="2" borderId="9" xfId="0" applyNumberFormat="1" applyFont="1" applyFill="1" applyBorder="1"/>
    <xf numFmtId="3" fontId="11" fillId="2" borderId="20" xfId="0" applyNumberFormat="1" applyFont="1" applyFill="1" applyBorder="1"/>
    <xf numFmtId="0" fontId="5" fillId="0" borderId="22" xfId="0" applyFont="1" applyBorder="1" applyAlignment="1">
      <alignment horizontal="right" vertical="center"/>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3" borderId="15" xfId="0" applyFont="1" applyFill="1" applyBorder="1"/>
    <xf numFmtId="12" fontId="7" fillId="3" borderId="16" xfId="0" quotePrefix="1" applyNumberFormat="1" applyFont="1" applyFill="1" applyBorder="1"/>
    <xf numFmtId="0" fontId="7" fillId="3" borderId="12" xfId="0" applyFont="1" applyFill="1" applyBorder="1"/>
    <xf numFmtId="12" fontId="7" fillId="3" borderId="8" xfId="0" quotePrefix="1" applyNumberFormat="1" applyFont="1" applyFill="1" applyBorder="1"/>
    <xf numFmtId="0" fontId="7" fillId="3" borderId="13" xfId="0" applyFont="1" applyFill="1" applyBorder="1"/>
    <xf numFmtId="12" fontId="7" fillId="3" borderId="19" xfId="0" quotePrefix="1" applyNumberFormat="1" applyFont="1" applyFill="1" applyBorder="1"/>
    <xf numFmtId="0" fontId="7" fillId="3" borderId="18" xfId="0" applyFont="1" applyFill="1" applyBorder="1"/>
    <xf numFmtId="12" fontId="7" fillId="3" borderId="7" xfId="0" quotePrefix="1" applyNumberFormat="1" applyFont="1" applyFill="1" applyBorder="1"/>
    <xf numFmtId="0" fontId="15" fillId="0" borderId="0" xfId="0" applyFont="1"/>
    <xf numFmtId="0" fontId="15" fillId="0" borderId="30" xfId="0" applyFont="1" applyBorder="1"/>
    <xf numFmtId="0" fontId="15" fillId="0" borderId="3" xfId="0" applyFont="1" applyBorder="1"/>
    <xf numFmtId="0" fontId="15" fillId="0" borderId="3" xfId="0" applyFont="1" applyBorder="1" applyAlignment="1">
      <alignment horizontal="right"/>
    </xf>
    <xf numFmtId="0" fontId="15" fillId="0" borderId="5" xfId="0" applyFont="1" applyBorder="1"/>
    <xf numFmtId="0" fontId="5" fillId="3" borderId="0" xfId="0" applyFont="1" applyFill="1"/>
    <xf numFmtId="14" fontId="5" fillId="3" borderId="0" xfId="0" applyNumberFormat="1" applyFont="1" applyFill="1"/>
    <xf numFmtId="12" fontId="7" fillId="4" borderId="7" xfId="0" quotePrefix="1" applyNumberFormat="1" applyFont="1" applyFill="1" applyBorder="1"/>
    <xf numFmtId="4" fontId="7" fillId="4" borderId="14" xfId="0" applyNumberFormat="1" applyFont="1" applyFill="1" applyBorder="1"/>
    <xf numFmtId="12" fontId="7" fillId="4" borderId="8" xfId="0" quotePrefix="1" applyNumberFormat="1" applyFont="1" applyFill="1" applyBorder="1"/>
    <xf numFmtId="4" fontId="7" fillId="4" borderId="9" xfId="0" applyNumberFormat="1" applyFont="1" applyFill="1" applyBorder="1"/>
    <xf numFmtId="12" fontId="7" fillId="4" borderId="10" xfId="0" quotePrefix="1" applyNumberFormat="1" applyFont="1" applyFill="1" applyBorder="1"/>
    <xf numFmtId="4" fontId="7" fillId="4" borderId="11" xfId="0" applyNumberFormat="1" applyFont="1" applyFill="1" applyBorder="1"/>
    <xf numFmtId="12" fontId="7" fillId="4" borderId="37" xfId="0" quotePrefix="1" applyNumberFormat="1" applyFont="1" applyFill="1" applyBorder="1"/>
    <xf numFmtId="4" fontId="7" fillId="4" borderId="1" xfId="0" applyNumberFormat="1" applyFont="1" applyFill="1" applyBorder="1"/>
    <xf numFmtId="12" fontId="7" fillId="4" borderId="16" xfId="0" quotePrefix="1" applyNumberFormat="1" applyFont="1" applyFill="1" applyBorder="1"/>
    <xf numFmtId="4" fontId="7" fillId="4" borderId="17" xfId="0" applyNumberFormat="1" applyFont="1" applyFill="1" applyBorder="1"/>
    <xf numFmtId="0" fontId="7" fillId="3" borderId="38" xfId="0" applyFont="1" applyFill="1" applyBorder="1"/>
    <xf numFmtId="0" fontId="16" fillId="3" borderId="12" xfId="0" applyFont="1" applyFill="1" applyBorder="1"/>
    <xf numFmtId="4" fontId="7" fillId="4" borderId="39" xfId="0" applyNumberFormat="1" applyFont="1" applyFill="1" applyBorder="1" applyAlignment="1">
      <alignment horizontal="right"/>
    </xf>
    <xf numFmtId="4" fontId="7" fillId="4" borderId="40" xfId="0" applyNumberFormat="1" applyFont="1" applyFill="1" applyBorder="1" applyAlignment="1">
      <alignment horizontal="right"/>
    </xf>
    <xf numFmtId="0" fontId="5" fillId="0" borderId="0" xfId="0" applyFont="1"/>
    <xf numFmtId="0" fontId="7" fillId="0" borderId="28" xfId="0" applyFont="1" applyBorder="1" applyAlignment="1">
      <alignment horizontal="left"/>
    </xf>
    <xf numFmtId="0" fontId="7" fillId="0" borderId="9" xfId="0" applyFont="1" applyBorder="1" applyAlignment="1">
      <alignment horizontal="left"/>
    </xf>
    <xf numFmtId="0" fontId="7" fillId="0" borderId="27" xfId="0" applyFont="1" applyBorder="1" applyAlignment="1">
      <alignment horizontal="left"/>
    </xf>
    <xf numFmtId="0" fontId="7" fillId="0" borderId="14" xfId="0" applyFont="1" applyBorder="1" applyAlignment="1">
      <alignment horizontal="left"/>
    </xf>
    <xf numFmtId="0" fontId="7" fillId="0" borderId="9" xfId="0" applyFont="1" applyBorder="1" applyProtection="1">
      <protection locked="0"/>
    </xf>
    <xf numFmtId="4" fontId="7" fillId="5" borderId="17" xfId="0" applyNumberFormat="1" applyFont="1" applyFill="1" applyBorder="1" applyProtection="1">
      <protection locked="0"/>
    </xf>
    <xf numFmtId="4" fontId="7" fillId="5" borderId="9" xfId="0" applyNumberFormat="1" applyFont="1" applyFill="1" applyBorder="1" applyProtection="1">
      <protection locked="0"/>
    </xf>
    <xf numFmtId="3" fontId="7" fillId="0" borderId="9" xfId="0" applyNumberFormat="1" applyFont="1" applyBorder="1"/>
    <xf numFmtId="3" fontId="7" fillId="0" borderId="20" xfId="0" applyNumberFormat="1" applyFont="1" applyBorder="1"/>
    <xf numFmtId="0" fontId="7" fillId="5" borderId="9" xfId="0" applyFont="1" applyFill="1" applyBorder="1" applyProtection="1">
      <protection locked="0"/>
    </xf>
    <xf numFmtId="0" fontId="7" fillId="5" borderId="17" xfId="0" applyFont="1" applyFill="1" applyBorder="1" applyProtection="1">
      <protection locked="0"/>
    </xf>
    <xf numFmtId="0" fontId="5" fillId="0" borderId="41" xfId="0" applyFont="1" applyBorder="1" applyProtection="1">
      <protection locked="0"/>
    </xf>
    <xf numFmtId="4" fontId="7" fillId="0" borderId="9" xfId="0" applyNumberFormat="1" applyFont="1" applyBorder="1" applyProtection="1">
      <protection locked="0"/>
    </xf>
    <xf numFmtId="0" fontId="7" fillId="0" borderId="43" xfId="0" applyFont="1" applyBorder="1" applyAlignment="1">
      <alignment horizontal="left"/>
    </xf>
    <xf numFmtId="0" fontId="7" fillId="0" borderId="44" xfId="0" applyFont="1" applyBorder="1" applyAlignment="1">
      <alignment horizontal="left"/>
    </xf>
    <xf numFmtId="0" fontId="17" fillId="0" borderId="42" xfId="0" applyFont="1" applyBorder="1" applyAlignment="1">
      <alignment horizontal="left"/>
    </xf>
    <xf numFmtId="0" fontId="17" fillId="0" borderId="6" xfId="0" applyFont="1" applyBorder="1" applyAlignment="1">
      <alignment horizontal="left"/>
    </xf>
    <xf numFmtId="4" fontId="7" fillId="4" borderId="45" xfId="0" applyNumberFormat="1" applyFont="1" applyFill="1" applyBorder="1" applyAlignment="1">
      <alignment horizontal="right"/>
    </xf>
    <xf numFmtId="4" fontId="7" fillId="4" borderId="46" xfId="0" applyNumberFormat="1" applyFont="1" applyFill="1" applyBorder="1" applyAlignment="1">
      <alignment horizontal="right"/>
    </xf>
    <xf numFmtId="0" fontId="7" fillId="0" borderId="47" xfId="0" applyFont="1" applyBorder="1" applyAlignment="1">
      <alignment horizontal="left"/>
    </xf>
    <xf numFmtId="0" fontId="7" fillId="0" borderId="48" xfId="0" applyFont="1" applyBorder="1" applyAlignment="1">
      <alignment horizontal="left"/>
    </xf>
    <xf numFmtId="4" fontId="7" fillId="4" borderId="49" xfId="0" applyNumberFormat="1" applyFont="1" applyFill="1" applyBorder="1" applyAlignment="1">
      <alignment horizontal="left"/>
    </xf>
    <xf numFmtId="4" fontId="7" fillId="4" borderId="50" xfId="0" applyNumberFormat="1" applyFont="1" applyFill="1" applyBorder="1" applyAlignment="1">
      <alignment horizontal="left"/>
    </xf>
    <xf numFmtId="0" fontId="7" fillId="0" borderId="51" xfId="0" applyFont="1" applyBorder="1" applyAlignment="1">
      <alignment horizontal="left"/>
    </xf>
    <xf numFmtId="0" fontId="7" fillId="0" borderId="52" xfId="0" applyFont="1" applyBorder="1" applyAlignment="1">
      <alignment horizontal="left"/>
    </xf>
    <xf numFmtId="12" fontId="7" fillId="0" borderId="8" xfId="0" quotePrefix="1" applyNumberFormat="1" applyFont="1" applyBorder="1"/>
    <xf numFmtId="4" fontId="6" fillId="0" borderId="53" xfId="0" applyNumberFormat="1" applyFont="1" applyBorder="1" applyAlignment="1">
      <alignment horizontal="right"/>
    </xf>
    <xf numFmtId="4" fontId="6" fillId="0" borderId="54" xfId="0" applyNumberFormat="1" applyFont="1" applyBorder="1" applyAlignment="1">
      <alignment horizontal="right"/>
    </xf>
    <xf numFmtId="4" fontId="2" fillId="0" borderId="55" xfId="0" applyNumberFormat="1" applyFont="1" applyBorder="1" applyAlignment="1">
      <alignment horizontal="right"/>
    </xf>
    <xf numFmtId="0" fontId="5" fillId="3" borderId="9" xfId="0" applyFont="1" applyFill="1" applyBorder="1" applyAlignment="1">
      <alignment horizontal="left"/>
    </xf>
    <xf numFmtId="0" fontId="5" fillId="0" borderId="0" xfId="0" applyFont="1" applyAlignment="1">
      <alignment vertical="top" wrapText="1"/>
    </xf>
    <xf numFmtId="0" fontId="0" fillId="0" borderId="0" xfId="0" applyAlignment="1">
      <alignment vertical="top" wrapText="1"/>
    </xf>
    <xf numFmtId="0" fontId="1" fillId="0" borderId="0" xfId="1"/>
    <xf numFmtId="164" fontId="1" fillId="0" borderId="0" xfId="1" applyNumberFormat="1"/>
    <xf numFmtId="4" fontId="19" fillId="0" borderId="0" xfId="1" applyNumberFormat="1" applyFont="1"/>
    <xf numFmtId="4" fontId="1" fillId="0" borderId="0" xfId="1" applyNumberFormat="1"/>
    <xf numFmtId="2" fontId="1" fillId="0" borderId="0" xfId="1" applyNumberFormat="1" applyAlignment="1">
      <alignment horizontal="center"/>
    </xf>
    <xf numFmtId="164" fontId="1" fillId="0" borderId="112" xfId="1" applyNumberFormat="1" applyBorder="1"/>
    <xf numFmtId="4" fontId="19" fillId="0" borderId="112" xfId="1" applyNumberFormat="1" applyFont="1" applyBorder="1"/>
    <xf numFmtId="4" fontId="1" fillId="0" borderId="32" xfId="1" applyNumberFormat="1" applyBorder="1"/>
    <xf numFmtId="2" fontId="1" fillId="0" borderId="113" xfId="1" applyNumberFormat="1" applyBorder="1"/>
    <xf numFmtId="2" fontId="1" fillId="0" borderId="24" xfId="1" applyNumberFormat="1" applyBorder="1" applyAlignment="1">
      <alignment horizontal="center"/>
    </xf>
    <xf numFmtId="0" fontId="1" fillId="0" borderId="24" xfId="1" applyBorder="1"/>
    <xf numFmtId="164" fontId="1" fillId="0" borderId="29" xfId="1" applyNumberFormat="1" applyBorder="1"/>
    <xf numFmtId="164" fontId="1" fillId="0" borderId="114" xfId="1" applyNumberFormat="1" applyBorder="1"/>
    <xf numFmtId="4" fontId="19" fillId="0" borderId="35" xfId="1" applyNumberFormat="1" applyFont="1" applyBorder="1"/>
    <xf numFmtId="2" fontId="1" fillId="0" borderId="39" xfId="1" applyNumberFormat="1" applyBorder="1"/>
    <xf numFmtId="2" fontId="1" fillId="0" borderId="9" xfId="1" applyNumberFormat="1" applyBorder="1" applyAlignment="1">
      <alignment horizontal="center"/>
    </xf>
    <xf numFmtId="0" fontId="1" fillId="0" borderId="9" xfId="1" applyBorder="1"/>
    <xf numFmtId="164" fontId="1" fillId="0" borderId="28" xfId="1" applyNumberFormat="1" applyBorder="1"/>
    <xf numFmtId="164" fontId="1" fillId="0" borderId="115" xfId="1" applyNumberFormat="1" applyBorder="1"/>
    <xf numFmtId="4" fontId="19" fillId="0" borderId="116" xfId="1" applyNumberFormat="1" applyFont="1" applyBorder="1"/>
    <xf numFmtId="2" fontId="1" fillId="0" borderId="117" xfId="1" applyNumberFormat="1" applyBorder="1"/>
    <xf numFmtId="2" fontId="1" fillId="0" borderId="101" xfId="1" applyNumberFormat="1" applyBorder="1" applyAlignment="1">
      <alignment horizontal="center"/>
    </xf>
    <xf numFmtId="0" fontId="1" fillId="0" borderId="101" xfId="1" applyBorder="1"/>
    <xf numFmtId="164" fontId="1" fillId="0" borderId="118" xfId="1" applyNumberFormat="1" applyBorder="1"/>
    <xf numFmtId="164" fontId="1" fillId="7" borderId="62" xfId="1" applyNumberFormat="1" applyFill="1" applyBorder="1" applyAlignment="1">
      <alignment horizontal="center"/>
    </xf>
    <xf numFmtId="4" fontId="19" fillId="7" borderId="119" xfId="1" applyNumberFormat="1" applyFont="1" applyFill="1" applyBorder="1" applyAlignment="1">
      <alignment horizontal="center"/>
    </xf>
    <xf numFmtId="4" fontId="1" fillId="7" borderId="32" xfId="1" applyNumberFormat="1" applyFill="1" applyBorder="1"/>
    <xf numFmtId="2" fontId="1" fillId="7" borderId="32" xfId="1" applyNumberFormat="1" applyFill="1" applyBorder="1" applyAlignment="1">
      <alignment horizontal="center"/>
    </xf>
    <xf numFmtId="0" fontId="1" fillId="7" borderId="32" xfId="1" applyFill="1" applyBorder="1"/>
    <xf numFmtId="164" fontId="1" fillId="7" borderId="31" xfId="1" applyNumberFormat="1" applyFill="1" applyBorder="1"/>
    <xf numFmtId="164" fontId="1" fillId="7" borderId="6" xfId="1" applyNumberFormat="1" applyFill="1" applyBorder="1" applyAlignment="1">
      <alignment horizontal="center"/>
    </xf>
    <xf numFmtId="4" fontId="19" fillId="7" borderId="120" xfId="1" applyNumberFormat="1" applyFont="1" applyFill="1" applyBorder="1" applyAlignment="1">
      <alignment horizontal="center"/>
    </xf>
    <xf numFmtId="4" fontId="1" fillId="7" borderId="0" xfId="1" applyNumberFormat="1" applyFill="1"/>
    <xf numFmtId="2" fontId="1" fillId="7" borderId="0" xfId="1" applyNumberFormat="1" applyFill="1" applyAlignment="1">
      <alignment horizontal="center"/>
    </xf>
    <xf numFmtId="0" fontId="1" fillId="7" borderId="0" xfId="1" applyFill="1"/>
    <xf numFmtId="164" fontId="1" fillId="7" borderId="5" xfId="1" applyNumberFormat="1" applyFill="1" applyBorder="1"/>
    <xf numFmtId="164" fontId="1" fillId="7" borderId="6" xfId="1" applyNumberFormat="1" applyFill="1" applyBorder="1"/>
    <xf numFmtId="4" fontId="19" fillId="7" borderId="121" xfId="1" applyNumberFormat="1" applyFont="1" applyFill="1" applyBorder="1"/>
    <xf numFmtId="164" fontId="1" fillId="7" borderId="79" xfId="1" applyNumberFormat="1" applyFill="1" applyBorder="1"/>
    <xf numFmtId="4" fontId="19" fillId="7" borderId="55" xfId="1" applyNumberFormat="1" applyFont="1" applyFill="1" applyBorder="1"/>
    <xf numFmtId="4" fontId="1" fillId="7" borderId="55" xfId="1" applyNumberFormat="1" applyFill="1" applyBorder="1"/>
    <xf numFmtId="2" fontId="1" fillId="7" borderId="55" xfId="1" applyNumberFormat="1" applyFill="1" applyBorder="1" applyAlignment="1">
      <alignment horizontal="center"/>
    </xf>
    <xf numFmtId="0" fontId="20" fillId="7" borderId="55" xfId="1" applyFont="1" applyFill="1" applyBorder="1"/>
    <xf numFmtId="164" fontId="1" fillId="7" borderId="77" xfId="1" applyNumberFormat="1" applyFill="1" applyBorder="1"/>
    <xf numFmtId="164" fontId="0" fillId="0" borderId="126" xfId="0" applyNumberFormat="1" applyBorder="1"/>
    <xf numFmtId="0" fontId="20" fillId="0" borderId="125" xfId="0" applyFont="1" applyBorder="1"/>
    <xf numFmtId="2" fontId="0" fillId="0" borderId="55" xfId="0" applyNumberFormat="1" applyBorder="1" applyAlignment="1">
      <alignment horizontal="center"/>
    </xf>
    <xf numFmtId="4" fontId="0" fillId="0" borderId="125" xfId="0" applyNumberFormat="1" applyBorder="1"/>
    <xf numFmtId="4" fontId="19" fillId="0" borderId="125" xfId="0" applyNumberFormat="1" applyFont="1" applyBorder="1"/>
    <xf numFmtId="164" fontId="0" fillId="0" borderId="118" xfId="0" applyNumberFormat="1" applyBorder="1"/>
    <xf numFmtId="0" fontId="0" fillId="0" borderId="101" xfId="0" applyBorder="1"/>
    <xf numFmtId="2" fontId="0" fillId="0" borderId="101" xfId="0" applyNumberFormat="1" applyBorder="1" applyAlignment="1">
      <alignment horizontal="center"/>
    </xf>
    <xf numFmtId="2" fontId="0" fillId="0" borderId="117" xfId="0" applyNumberFormat="1" applyBorder="1" applyAlignment="1">
      <alignment horizontal="center"/>
    </xf>
    <xf numFmtId="4" fontId="0" fillId="0" borderId="105" xfId="0" applyNumberFormat="1" applyBorder="1"/>
    <xf numFmtId="4" fontId="0" fillId="6" borderId="106" xfId="0" applyNumberFormat="1" applyFill="1" applyBorder="1" applyAlignment="1">
      <alignment horizontal="center"/>
    </xf>
    <xf numFmtId="4" fontId="19" fillId="0" borderId="107" xfId="0" applyNumberFormat="1" applyFont="1" applyBorder="1"/>
    <xf numFmtId="164" fontId="0" fillId="0" borderId="105" xfId="0" applyNumberFormat="1" applyBorder="1"/>
    <xf numFmtId="2" fontId="19" fillId="0" borderId="9" xfId="0" applyNumberFormat="1" applyFont="1" applyBorder="1" applyAlignment="1">
      <alignment horizontal="center"/>
    </xf>
    <xf numFmtId="2" fontId="19" fillId="0" borderId="39" xfId="0" applyNumberFormat="1" applyFont="1" applyBorder="1" applyAlignment="1">
      <alignment horizontal="center"/>
    </xf>
    <xf numFmtId="4" fontId="19" fillId="0" borderId="108" xfId="0" applyNumberFormat="1" applyFont="1" applyBorder="1"/>
    <xf numFmtId="4" fontId="0" fillId="0" borderId="44" xfId="0" applyNumberFormat="1" applyBorder="1"/>
    <xf numFmtId="4" fontId="19" fillId="0" borderId="56" xfId="0" applyNumberFormat="1" applyFont="1" applyBorder="1" applyAlignment="1">
      <alignment horizontal="center"/>
    </xf>
    <xf numFmtId="164" fontId="19" fillId="0" borderId="108" xfId="0" applyNumberFormat="1" applyFont="1" applyBorder="1" applyAlignment="1">
      <alignment horizontal="center"/>
    </xf>
    <xf numFmtId="164" fontId="0" fillId="7" borderId="123" xfId="0" applyNumberFormat="1" applyFill="1" applyBorder="1"/>
    <xf numFmtId="0" fontId="26" fillId="7" borderId="109" xfId="0" applyFont="1" applyFill="1" applyBorder="1" applyAlignment="1">
      <alignment vertical="center" wrapText="1"/>
    </xf>
    <xf numFmtId="2" fontId="0" fillId="8" borderId="56" xfId="0" applyNumberFormat="1" applyFill="1" applyBorder="1" applyAlignment="1">
      <alignment horizontal="center"/>
    </xf>
    <xf numFmtId="2" fontId="0" fillId="8" borderId="9" xfId="0" applyNumberFormat="1" applyFill="1" applyBorder="1" applyAlignment="1">
      <alignment horizontal="center"/>
    </xf>
    <xf numFmtId="2" fontId="0" fillId="8" borderId="36" xfId="0" applyNumberFormat="1" applyFill="1" applyBorder="1" applyAlignment="1">
      <alignment horizontal="center"/>
    </xf>
    <xf numFmtId="4" fontId="21" fillId="0" borderId="108" xfId="0" applyNumberFormat="1" applyFont="1" applyBorder="1" applyAlignment="1">
      <alignment horizontal="center"/>
    </xf>
    <xf numFmtId="4" fontId="21" fillId="0" borderId="44" xfId="0" applyNumberFormat="1" applyFont="1" applyBorder="1" applyAlignment="1">
      <alignment wrapText="1"/>
    </xf>
    <xf numFmtId="4" fontId="21" fillId="0" borderId="56" xfId="0" applyNumberFormat="1" applyFont="1" applyBorder="1" applyAlignment="1">
      <alignment horizontal="center"/>
    </xf>
    <xf numFmtId="164" fontId="21" fillId="0" borderId="108" xfId="0" applyNumberFormat="1" applyFont="1" applyBorder="1" applyAlignment="1">
      <alignment wrapText="1"/>
    </xf>
    <xf numFmtId="164" fontId="0" fillId="0" borderId="60" xfId="0" applyNumberFormat="1" applyBorder="1"/>
    <xf numFmtId="0" fontId="19" fillId="0" borderId="17" xfId="0" applyFont="1" applyBorder="1"/>
    <xf numFmtId="2" fontId="19" fillId="9" borderId="9" xfId="0" applyNumberFormat="1" applyFont="1" applyFill="1" applyBorder="1" applyAlignment="1">
      <alignment horizontal="center"/>
    </xf>
    <xf numFmtId="164" fontId="0" fillId="0" borderId="108" xfId="0" applyNumberFormat="1" applyBorder="1"/>
    <xf numFmtId="164" fontId="0" fillId="0" borderId="29" xfId="0" applyNumberFormat="1" applyBorder="1"/>
    <xf numFmtId="0" fontId="0" fillId="0" borderId="24" xfId="0" applyBorder="1"/>
    <xf numFmtId="2" fontId="0" fillId="0" borderId="24" xfId="0" applyNumberFormat="1" applyBorder="1" applyAlignment="1">
      <alignment horizontal="center"/>
    </xf>
    <xf numFmtId="2" fontId="0" fillId="0" borderId="113" xfId="0" applyNumberFormat="1" applyBorder="1" applyAlignment="1">
      <alignment horizontal="center"/>
    </xf>
    <xf numFmtId="4" fontId="0" fillId="0" borderId="110" xfId="0" applyNumberFormat="1" applyBorder="1"/>
    <xf numFmtId="4" fontId="0" fillId="0" borderId="94" xfId="0" applyNumberFormat="1" applyBorder="1"/>
    <xf numFmtId="164" fontId="0" fillId="0" borderId="110" xfId="0" applyNumberFormat="1" applyBorder="1"/>
    <xf numFmtId="164" fontId="19" fillId="0" borderId="60" xfId="0" applyNumberFormat="1" applyFont="1" applyBorder="1"/>
    <xf numFmtId="0" fontId="0" fillId="0" borderId="17" xfId="0" applyBorder="1"/>
    <xf numFmtId="2" fontId="19" fillId="10" borderId="17" xfId="0" applyNumberFormat="1" applyFont="1" applyFill="1" applyBorder="1" applyAlignment="1">
      <alignment horizontal="center"/>
    </xf>
    <xf numFmtId="2" fontId="19" fillId="9" borderId="17" xfId="0" applyNumberFormat="1" applyFont="1" applyFill="1" applyBorder="1" applyAlignment="1">
      <alignment horizontal="center"/>
    </xf>
    <xf numFmtId="4" fontId="19" fillId="9" borderId="17" xfId="0" applyNumberFormat="1" applyFont="1" applyFill="1" applyBorder="1"/>
    <xf numFmtId="2" fontId="0" fillId="0" borderId="45" xfId="3" applyNumberFormat="1" applyFont="1" applyFill="1" applyBorder="1"/>
    <xf numFmtId="4" fontId="19" fillId="0" borderId="111" xfId="0" applyNumberFormat="1" applyFont="1" applyBorder="1"/>
    <xf numFmtId="164" fontId="0" fillId="9" borderId="105" xfId="0" applyNumberFormat="1" applyFill="1" applyBorder="1"/>
    <xf numFmtId="164" fontId="23" fillId="10" borderId="28" xfId="0" applyNumberFormat="1" applyFont="1" applyFill="1" applyBorder="1"/>
    <xf numFmtId="0" fontId="23" fillId="10" borderId="9" xfId="0" applyFont="1" applyFill="1" applyBorder="1"/>
    <xf numFmtId="2" fontId="0" fillId="0" borderId="0" xfId="0" applyNumberFormat="1" applyAlignment="1">
      <alignment horizontal="center"/>
    </xf>
    <xf numFmtId="4" fontId="21" fillId="10" borderId="9" xfId="0" applyNumberFormat="1" applyFont="1" applyFill="1" applyBorder="1"/>
    <xf numFmtId="2" fontId="21" fillId="0" borderId="39" xfId="0" applyNumberFormat="1" applyFont="1" applyBorder="1"/>
    <xf numFmtId="4" fontId="19" fillId="0" borderId="60" xfId="0" applyNumberFormat="1" applyFont="1" applyBorder="1"/>
    <xf numFmtId="164" fontId="23" fillId="10" borderId="63" xfId="0" applyNumberFormat="1" applyFont="1" applyFill="1" applyBorder="1"/>
    <xf numFmtId="0" fontId="23" fillId="10" borderId="11" xfId="0" applyFont="1" applyFill="1" applyBorder="1"/>
    <xf numFmtId="2" fontId="0" fillId="0" borderId="11" xfId="0" applyNumberFormat="1" applyBorder="1" applyAlignment="1">
      <alignment horizontal="center"/>
    </xf>
    <xf numFmtId="4" fontId="21" fillId="10" borderId="11" xfId="0" applyNumberFormat="1" applyFont="1" applyFill="1" applyBorder="1"/>
    <xf numFmtId="2" fontId="21" fillId="0" borderId="57" xfId="0" applyNumberFormat="1" applyFont="1" applyBorder="1"/>
    <xf numFmtId="4" fontId="19" fillId="0" borderId="63" xfId="0" applyNumberFormat="1" applyFont="1" applyBorder="1"/>
    <xf numFmtId="164" fontId="0" fillId="0" borderId="122" xfId="0" applyNumberFormat="1" applyBorder="1"/>
    <xf numFmtId="2" fontId="24" fillId="0" borderId="45" xfId="3" applyNumberFormat="1" applyFont="1" applyFill="1" applyBorder="1" applyAlignment="1">
      <alignment wrapText="1"/>
    </xf>
    <xf numFmtId="2" fontId="0" fillId="0" borderId="39" xfId="0" applyNumberFormat="1" applyBorder="1"/>
    <xf numFmtId="2" fontId="0" fillId="0" borderId="57" xfId="0" applyNumberFormat="1" applyBorder="1"/>
    <xf numFmtId="164" fontId="23" fillId="10" borderId="29" xfId="0" applyNumberFormat="1" applyFont="1" applyFill="1" applyBorder="1"/>
    <xf numFmtId="0" fontId="23" fillId="10" borderId="24" xfId="0" applyFont="1" applyFill="1" applyBorder="1"/>
    <xf numFmtId="4" fontId="21" fillId="10" borderId="24" xfId="0" applyNumberFormat="1" applyFont="1" applyFill="1" applyBorder="1"/>
    <xf numFmtId="2" fontId="0" fillId="0" borderId="110" xfId="0" applyNumberFormat="1" applyBorder="1"/>
    <xf numFmtId="4" fontId="19" fillId="0" borderId="29" xfId="0" applyNumberFormat="1" applyFont="1" applyBorder="1"/>
    <xf numFmtId="0" fontId="2" fillId="9" borderId="1" xfId="0" applyFont="1" applyFill="1" applyBorder="1"/>
    <xf numFmtId="164" fontId="2" fillId="0" borderId="124" xfId="0" quotePrefix="1" applyNumberFormat="1" applyFont="1" applyBorder="1" applyAlignment="1">
      <alignment horizontal="right"/>
    </xf>
    <xf numFmtId="12" fontId="3" fillId="3" borderId="16" xfId="0" quotePrefix="1" applyNumberFormat="1" applyFont="1" applyFill="1" applyBorder="1"/>
    <xf numFmtId="4" fontId="5" fillId="5" borderId="9" xfId="0" applyNumberFormat="1" applyFont="1" applyFill="1" applyBorder="1" applyProtection="1">
      <protection locked="0"/>
    </xf>
    <xf numFmtId="0" fontId="5" fillId="0" borderId="30" xfId="0" applyFont="1" applyBorder="1"/>
    <xf numFmtId="0" fontId="0" fillId="0" borderId="25" xfId="0" applyBorder="1"/>
    <xf numFmtId="0" fontId="0" fillId="0" borderId="62" xfId="0" applyBorder="1"/>
    <xf numFmtId="0" fontId="5" fillId="0" borderId="3" xfId="0" applyFont="1" applyBorder="1"/>
    <xf numFmtId="2" fontId="19" fillId="0" borderId="127" xfId="0" applyNumberFormat="1" applyFont="1" applyBorder="1" applyAlignment="1">
      <alignment horizontal="right"/>
    </xf>
    <xf numFmtId="4" fontId="1" fillId="7" borderId="3" xfId="1" applyNumberFormat="1" applyFill="1" applyBorder="1" applyAlignment="1">
      <alignment horizontal="center" vertical="center" wrapText="1"/>
    </xf>
    <xf numFmtId="0" fontId="1" fillId="0" borderId="0" xfId="1" applyAlignment="1">
      <alignment horizontal="center" vertical="center" wrapText="1"/>
    </xf>
    <xf numFmtId="0" fontId="1" fillId="0" borderId="32" xfId="1" applyBorder="1" applyAlignment="1">
      <alignment horizontal="center" vertical="center" wrapText="1"/>
    </xf>
    <xf numFmtId="0" fontId="5"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7" fillId="0" borderId="42" xfId="0" applyFont="1" applyBorder="1" applyAlignment="1">
      <alignment horizontal="left"/>
    </xf>
    <xf numFmtId="0" fontId="7" fillId="0" borderId="6" xfId="0" applyFont="1" applyBorder="1" applyAlignment="1">
      <alignment horizontal="left"/>
    </xf>
    <xf numFmtId="0" fontId="7" fillId="0" borderId="43" xfId="0" applyFont="1" applyBorder="1" applyAlignment="1">
      <alignment horizontal="left"/>
    </xf>
    <xf numFmtId="0" fontId="7" fillId="0" borderId="44" xfId="0" applyFont="1" applyBorder="1" applyAlignment="1">
      <alignment horizontal="left"/>
    </xf>
    <xf numFmtId="0" fontId="7" fillId="0" borderId="61" xfId="0" applyFont="1" applyBorder="1" applyAlignment="1">
      <alignment horizontal="left"/>
    </xf>
    <xf numFmtId="0" fontId="7" fillId="0" borderId="62" xfId="0" applyFont="1" applyBorder="1" applyAlignment="1">
      <alignment horizontal="left"/>
    </xf>
    <xf numFmtId="0" fontId="7" fillId="0" borderId="95" xfId="0" applyFont="1" applyBorder="1" applyAlignment="1">
      <alignment horizontal="left"/>
    </xf>
    <xf numFmtId="0" fontId="7" fillId="0" borderId="76" xfId="0" applyFont="1" applyBorder="1" applyAlignment="1">
      <alignment horizontal="left"/>
    </xf>
    <xf numFmtId="0" fontId="17" fillId="0" borderId="42" xfId="0" applyFont="1" applyBorder="1" applyAlignment="1">
      <alignment horizontal="left"/>
    </xf>
    <xf numFmtId="0" fontId="17" fillId="0" borderId="6" xfId="0" applyFont="1" applyBorder="1" applyAlignment="1">
      <alignment horizontal="left"/>
    </xf>
    <xf numFmtId="4" fontId="7" fillId="4" borderId="39" xfId="0" applyNumberFormat="1" applyFont="1" applyFill="1" applyBorder="1" applyAlignment="1">
      <alignment horizontal="right"/>
    </xf>
    <xf numFmtId="4" fontId="7" fillId="4" borderId="40" xfId="0" applyNumberFormat="1" applyFont="1" applyFill="1" applyBorder="1" applyAlignment="1">
      <alignment horizontal="right"/>
    </xf>
    <xf numFmtId="0" fontId="7" fillId="0" borderId="21" xfId="0" applyFont="1" applyBorder="1" applyAlignment="1">
      <alignment horizontal="center"/>
    </xf>
    <xf numFmtId="4" fontId="7" fillId="0" borderId="39" xfId="0" applyNumberFormat="1" applyFont="1" applyBorder="1" applyAlignment="1">
      <alignment horizontal="right"/>
    </xf>
    <xf numFmtId="4" fontId="7" fillId="0" borderId="40" xfId="0" applyNumberFormat="1" applyFont="1" applyBorder="1" applyAlignment="1">
      <alignment horizontal="right"/>
    </xf>
    <xf numFmtId="4" fontId="6" fillId="0" borderId="53" xfId="0" applyNumberFormat="1" applyFont="1" applyBorder="1" applyAlignment="1">
      <alignment horizontal="right"/>
    </xf>
    <xf numFmtId="4" fontId="6" fillId="0" borderId="54" xfId="0" applyNumberFormat="1" applyFont="1" applyBorder="1" applyAlignment="1">
      <alignment horizontal="right"/>
    </xf>
    <xf numFmtId="0" fontId="7" fillId="0" borderId="21" xfId="0" applyFont="1" applyBorder="1" applyAlignment="1">
      <alignment horizontal="left"/>
    </xf>
    <xf numFmtId="0" fontId="7" fillId="0" borderId="71" xfId="0" applyFont="1" applyBorder="1" applyAlignment="1">
      <alignment horizontal="left"/>
    </xf>
    <xf numFmtId="0" fontId="6" fillId="0" borderId="72" xfId="0" applyFont="1" applyBorder="1" applyAlignment="1">
      <alignment horizontal="left"/>
    </xf>
    <xf numFmtId="0" fontId="6" fillId="0" borderId="21" xfId="0" applyFont="1" applyBorder="1" applyAlignment="1">
      <alignment horizontal="left"/>
    </xf>
    <xf numFmtId="0" fontId="7" fillId="0" borderId="28" xfId="0" applyFont="1" applyBorder="1" applyAlignment="1">
      <alignment horizontal="left"/>
    </xf>
    <xf numFmtId="0" fontId="7" fillId="0" borderId="9" xfId="0" applyFont="1" applyBorder="1" applyAlignment="1">
      <alignment horizontal="left"/>
    </xf>
    <xf numFmtId="0" fontId="7" fillId="3" borderId="63" xfId="0" applyFont="1" applyFill="1" applyBorder="1" applyAlignment="1">
      <alignment horizontal="left"/>
    </xf>
    <xf numFmtId="0" fontId="7" fillId="3" borderId="11" xfId="0" applyFont="1" applyFill="1" applyBorder="1" applyAlignment="1">
      <alignment horizontal="left"/>
    </xf>
    <xf numFmtId="0" fontId="7" fillId="0" borderId="35" xfId="0" applyFont="1" applyBorder="1" applyAlignment="1">
      <alignment horizontal="left"/>
    </xf>
    <xf numFmtId="0" fontId="7" fillId="0" borderId="36" xfId="0" applyFont="1" applyBorder="1" applyAlignment="1">
      <alignment horizontal="left"/>
    </xf>
    <xf numFmtId="4" fontId="7" fillId="4" borderId="57" xfId="0" applyNumberFormat="1" applyFont="1" applyFill="1" applyBorder="1" applyAlignment="1">
      <alignment horizontal="center"/>
    </xf>
    <xf numFmtId="4" fontId="7" fillId="4" borderId="59" xfId="0" applyNumberFormat="1" applyFont="1" applyFill="1" applyBorder="1" applyAlignment="1">
      <alignment horizontal="center"/>
    </xf>
    <xf numFmtId="0" fontId="6" fillId="0" borderId="60" xfId="0" applyFont="1" applyBorder="1" applyAlignment="1">
      <alignment horizontal="left"/>
    </xf>
    <xf numFmtId="0" fontId="6" fillId="0" borderId="17" xfId="0" applyFont="1" applyBorder="1" applyAlignment="1">
      <alignment horizontal="left"/>
    </xf>
    <xf numFmtId="4" fontId="7" fillId="0" borderId="45" xfId="0" applyNumberFormat="1" applyFont="1" applyBorder="1" applyAlignment="1">
      <alignment horizontal="right"/>
    </xf>
    <xf numFmtId="4" fontId="7" fillId="0" borderId="46" xfId="0" applyNumberFormat="1" applyFont="1" applyBorder="1" applyAlignment="1">
      <alignment horizontal="right"/>
    </xf>
    <xf numFmtId="0" fontId="6" fillId="0" borderId="68" xfId="0" applyFont="1" applyBorder="1" applyAlignment="1">
      <alignment horizontal="left"/>
    </xf>
    <xf numFmtId="0" fontId="6" fillId="0" borderId="53" xfId="0" applyFont="1" applyBorder="1" applyAlignment="1">
      <alignment horizontal="left"/>
    </xf>
    <xf numFmtId="0" fontId="7" fillId="0" borderId="69" xfId="0" applyFont="1" applyBorder="1" applyAlignment="1">
      <alignment horizontal="left"/>
    </xf>
    <xf numFmtId="0" fontId="7" fillId="0" borderId="70" xfId="0" applyFont="1" applyBorder="1" applyAlignment="1">
      <alignment horizontal="left"/>
    </xf>
    <xf numFmtId="4" fontId="7" fillId="4" borderId="66" xfId="0" applyNumberFormat="1" applyFont="1" applyFill="1" applyBorder="1" applyAlignment="1">
      <alignment horizontal="right"/>
    </xf>
    <xf numFmtId="4" fontId="7" fillId="4" borderId="41" xfId="0" applyNumberFormat="1" applyFont="1" applyFill="1" applyBorder="1" applyAlignment="1">
      <alignment horizontal="right"/>
    </xf>
    <xf numFmtId="0" fontId="7" fillId="0" borderId="56" xfId="0" applyFont="1" applyBorder="1" applyAlignment="1">
      <alignment horizontal="left"/>
    </xf>
    <xf numFmtId="4" fontId="7" fillId="4" borderId="39" xfId="0" applyNumberFormat="1" applyFont="1" applyFill="1" applyBorder="1" applyAlignment="1">
      <alignment horizontal="left"/>
    </xf>
    <xf numFmtId="4" fontId="7" fillId="4" borderId="40" xfId="0" applyNumberFormat="1" applyFont="1" applyFill="1" applyBorder="1" applyAlignment="1">
      <alignment horizontal="left"/>
    </xf>
    <xf numFmtId="0" fontId="2" fillId="0" borderId="97" xfId="0" applyFont="1" applyBorder="1" applyAlignment="1">
      <alignment wrapText="1"/>
    </xf>
    <xf numFmtId="0" fontId="2" fillId="0" borderId="0" xfId="0" applyFont="1"/>
    <xf numFmtId="0" fontId="2" fillId="0" borderId="98" xfId="0" applyFont="1" applyBorder="1"/>
    <xf numFmtId="0" fontId="7" fillId="0" borderId="24" xfId="0" applyFont="1" applyBorder="1" applyAlignment="1">
      <alignment horizontal="center" vertical="center" wrapText="1"/>
    </xf>
    <xf numFmtId="0" fontId="7" fillId="0" borderId="22" xfId="0" applyFont="1" applyBorder="1" applyAlignment="1">
      <alignment horizontal="center" vertical="center" wrapText="1"/>
    </xf>
    <xf numFmtId="0" fontId="2" fillId="0" borderId="42" xfId="0" applyFont="1" applyBorder="1" applyAlignment="1">
      <alignment horizontal="left" vertical="center"/>
    </xf>
    <xf numFmtId="0" fontId="2" fillId="0" borderId="6" xfId="0" applyFont="1" applyBorder="1" applyAlignment="1">
      <alignment horizontal="left" vertical="center"/>
    </xf>
    <xf numFmtId="0" fontId="2" fillId="0" borderId="61" xfId="0" applyFont="1" applyBorder="1" applyAlignment="1">
      <alignment horizontal="left" vertical="center"/>
    </xf>
    <xf numFmtId="0" fontId="2" fillId="0" borderId="62" xfId="0" applyFont="1" applyBorder="1" applyAlignment="1">
      <alignment horizontal="left" vertical="center"/>
    </xf>
    <xf numFmtId="0" fontId="2" fillId="0" borderId="47" xfId="0" applyFont="1" applyBorder="1" applyAlignment="1">
      <alignment horizontal="left"/>
    </xf>
    <xf numFmtId="0" fontId="2" fillId="0" borderId="65" xfId="0" applyFont="1" applyBorder="1" applyAlignment="1">
      <alignment horizontal="left"/>
    </xf>
    <xf numFmtId="0" fontId="2" fillId="0" borderId="46" xfId="0" applyFont="1" applyBorder="1" applyAlignment="1">
      <alignment horizontal="left"/>
    </xf>
    <xf numFmtId="0" fontId="5" fillId="0" borderId="29" xfId="0" applyFont="1" applyBorder="1" applyAlignment="1">
      <alignment horizontal="left" vertical="center"/>
    </xf>
    <xf numFmtId="0" fontId="5" fillId="0" borderId="24" xfId="0" applyFont="1" applyBorder="1" applyAlignment="1">
      <alignment horizontal="left" vertical="center"/>
    </xf>
    <xf numFmtId="0" fontId="2" fillId="0" borderId="5" xfId="0" applyFont="1" applyBorder="1" applyAlignment="1">
      <alignment horizontal="left"/>
    </xf>
    <xf numFmtId="0" fontId="2" fillId="0" borderId="98" xfId="0" applyFont="1" applyBorder="1" applyAlignment="1">
      <alignment horizontal="left"/>
    </xf>
    <xf numFmtId="0" fontId="2" fillId="0" borderId="100" xfId="0" applyFont="1" applyBorder="1" applyAlignment="1">
      <alignment wrapText="1"/>
    </xf>
    <xf numFmtId="0" fontId="2" fillId="0" borderId="75" xfId="0" applyFont="1" applyBorder="1" applyAlignment="1">
      <alignment wrapText="1"/>
    </xf>
    <xf numFmtId="0" fontId="2" fillId="0" borderId="64" xfId="0" applyFont="1" applyBorder="1" applyAlignment="1">
      <alignment horizontal="left"/>
    </xf>
    <xf numFmtId="4" fontId="7" fillId="4" borderId="39" xfId="0" applyNumberFormat="1" applyFont="1" applyFill="1" applyBorder="1" applyAlignment="1">
      <alignment horizontal="center"/>
    </xf>
    <xf numFmtId="4" fontId="7" fillId="4" borderId="40" xfId="0" applyNumberFormat="1" applyFont="1" applyFill="1" applyBorder="1" applyAlignment="1">
      <alignment horizontal="center"/>
    </xf>
    <xf numFmtId="0" fontId="5" fillId="3" borderId="57" xfId="0" quotePrefix="1" applyFont="1" applyFill="1" applyBorder="1" applyAlignment="1">
      <alignment horizontal="left"/>
    </xf>
    <xf numFmtId="0" fontId="5" fillId="3" borderId="103" xfId="0" applyFont="1" applyFill="1" applyBorder="1" applyAlignment="1">
      <alignment horizontal="left"/>
    </xf>
    <xf numFmtId="0" fontId="5" fillId="3" borderId="57" xfId="0" quotePrefix="1" applyFont="1" applyFill="1" applyBorder="1" applyAlignment="1">
      <alignment horizontal="left" wrapText="1"/>
    </xf>
    <xf numFmtId="0" fontId="5" fillId="3" borderId="58" xfId="0" applyFont="1" applyFill="1" applyBorder="1" applyAlignment="1">
      <alignment horizontal="left"/>
    </xf>
    <xf numFmtId="0" fontId="5" fillId="3" borderId="76" xfId="0" applyFont="1" applyFill="1" applyBorder="1" applyAlignment="1">
      <alignment horizontal="left"/>
    </xf>
    <xf numFmtId="0" fontId="5" fillId="3" borderId="39" xfId="0" quotePrefix="1" applyFont="1" applyFill="1" applyBorder="1" applyAlignment="1">
      <alignment horizontal="left" wrapText="1"/>
    </xf>
    <xf numFmtId="0" fontId="5" fillId="3" borderId="36" xfId="0" applyFont="1" applyFill="1" applyBorder="1" applyAlignment="1">
      <alignment horizontal="left"/>
    </xf>
    <xf numFmtId="0" fontId="5" fillId="3" borderId="44" xfId="0" applyFont="1" applyFill="1" applyBorder="1" applyAlignment="1">
      <alignment horizontal="left"/>
    </xf>
    <xf numFmtId="0" fontId="0" fillId="3" borderId="101" xfId="0" applyFill="1" applyBorder="1" applyAlignment="1">
      <alignment horizontal="left"/>
    </xf>
    <xf numFmtId="0" fontId="2" fillId="0" borderId="3" xfId="0" applyFont="1" applyBorder="1" applyAlignment="1">
      <alignment horizontal="left"/>
    </xf>
    <xf numFmtId="0" fontId="2" fillId="0" borderId="25" xfId="0" applyFont="1" applyBorder="1" applyAlignment="1">
      <alignment horizontal="left"/>
    </xf>
    <xf numFmtId="0" fontId="0" fillId="3" borderId="39" xfId="0" applyFill="1" applyBorder="1" applyAlignment="1">
      <alignment horizontal="left"/>
    </xf>
    <xf numFmtId="0" fontId="0" fillId="3" borderId="44" xfId="0" applyFill="1" applyBorder="1" applyAlignment="1">
      <alignment horizontal="left"/>
    </xf>
    <xf numFmtId="0" fontId="2" fillId="0" borderId="0" xfId="0" applyFont="1" applyAlignment="1">
      <alignment horizontal="left"/>
    </xf>
    <xf numFmtId="0" fontId="2" fillId="0" borderId="97" xfId="0" applyFont="1" applyBorder="1" applyAlignment="1">
      <alignment horizontal="left" indent="3"/>
    </xf>
    <xf numFmtId="0" fontId="2" fillId="0" borderId="0" xfId="0" applyFont="1" applyAlignment="1">
      <alignment horizontal="left" indent="3"/>
    </xf>
    <xf numFmtId="0" fontId="2" fillId="0" borderId="98" xfId="0" applyFont="1" applyBorder="1" applyAlignment="1">
      <alignment horizontal="left" indent="3"/>
    </xf>
    <xf numFmtId="14" fontId="0" fillId="3" borderId="39" xfId="0" applyNumberFormat="1" applyFill="1" applyBorder="1" applyAlignment="1">
      <alignment horizontal="left"/>
    </xf>
    <xf numFmtId="0" fontId="0" fillId="3" borderId="36" xfId="0" applyFill="1" applyBorder="1" applyAlignment="1">
      <alignment horizontal="left"/>
    </xf>
    <xf numFmtId="0" fontId="0" fillId="3" borderId="56" xfId="0" applyFill="1" applyBorder="1" applyAlignment="1">
      <alignment horizontal="left"/>
    </xf>
    <xf numFmtId="0" fontId="2" fillId="0" borderId="97" xfId="0" applyFont="1" applyBorder="1" applyAlignment="1">
      <alignment horizontal="left" indent="1"/>
    </xf>
    <xf numFmtId="0" fontId="2" fillId="0" borderId="0" xfId="0" applyFont="1" applyAlignment="1">
      <alignment horizontal="left" indent="1"/>
    </xf>
    <xf numFmtId="0" fontId="2" fillId="0" borderId="98" xfId="0" applyFont="1" applyBorder="1" applyAlignment="1">
      <alignment horizontal="left" indent="1"/>
    </xf>
    <xf numFmtId="0" fontId="5" fillId="3" borderId="9" xfId="0" applyFont="1" applyFill="1" applyBorder="1" applyAlignment="1">
      <alignment horizontal="left"/>
    </xf>
    <xf numFmtId="0" fontId="0" fillId="3" borderId="9" xfId="0" applyFill="1" applyBorder="1" applyAlignment="1">
      <alignment horizontal="left"/>
    </xf>
    <xf numFmtId="0" fontId="5" fillId="3" borderId="39" xfId="0" quotePrefix="1" applyFont="1" applyFill="1" applyBorder="1" applyAlignment="1">
      <alignment horizontal="left"/>
    </xf>
    <xf numFmtId="0" fontId="7" fillId="0" borderId="63" xfId="0" applyFont="1" applyBorder="1" applyAlignment="1">
      <alignment horizontal="left"/>
    </xf>
    <xf numFmtId="0" fontId="7" fillId="0" borderId="11" xfId="0" applyFont="1" applyBorder="1" applyAlignment="1">
      <alignment horizontal="left"/>
    </xf>
    <xf numFmtId="0" fontId="7" fillId="0" borderId="102" xfId="0" applyFont="1" applyBorder="1" applyAlignment="1">
      <alignment horizontal="left" indent="1"/>
    </xf>
    <xf numFmtId="0" fontId="7" fillId="0" borderId="58" xfId="0" applyFont="1" applyBorder="1" applyAlignment="1">
      <alignment horizontal="left" indent="1"/>
    </xf>
    <xf numFmtId="0" fontId="7" fillId="0" borderId="103" xfId="0" applyFont="1" applyBorder="1" applyAlignment="1">
      <alignment horizontal="left" indent="1"/>
    </xf>
    <xf numFmtId="0" fontId="7" fillId="0" borderId="60" xfId="0" applyFont="1" applyBorder="1" applyAlignment="1">
      <alignment horizontal="left"/>
    </xf>
    <xf numFmtId="0" fontId="7" fillId="0" borderId="17" xfId="0" applyFont="1" applyBorder="1" applyAlignment="1">
      <alignment horizontal="left"/>
    </xf>
    <xf numFmtId="0" fontId="6" fillId="0" borderId="28" xfId="0" applyFont="1" applyBorder="1" applyAlignment="1">
      <alignment horizontal="left"/>
    </xf>
    <xf numFmtId="0" fontId="6" fillId="0" borderId="9" xfId="0" applyFont="1" applyBorder="1" applyAlignment="1">
      <alignment horizontal="left"/>
    </xf>
    <xf numFmtId="0" fontId="6" fillId="0" borderId="35" xfId="0" applyFont="1" applyBorder="1" applyAlignment="1">
      <alignment horizontal="left"/>
    </xf>
    <xf numFmtId="0" fontId="6" fillId="0" borderId="36" xfId="0" applyFont="1" applyBorder="1" applyAlignment="1">
      <alignment horizontal="left"/>
    </xf>
    <xf numFmtId="0" fontId="6" fillId="0" borderId="56" xfId="0" applyFont="1" applyBorder="1" applyAlignment="1">
      <alignment horizontal="left"/>
    </xf>
    <xf numFmtId="0" fontId="7" fillId="0" borderId="84" xfId="0" applyFont="1" applyBorder="1" applyAlignment="1">
      <alignment horizontal="left"/>
    </xf>
    <xf numFmtId="0" fontId="7" fillId="0" borderId="85" xfId="0" applyFont="1" applyBorder="1" applyAlignment="1">
      <alignment horizontal="left"/>
    </xf>
    <xf numFmtId="0" fontId="7" fillId="0" borderId="35" xfId="0" applyFont="1" applyBorder="1" applyAlignment="1">
      <alignment horizontal="left" wrapText="1"/>
    </xf>
    <xf numFmtId="0" fontId="7" fillId="0" borderId="36" xfId="0" applyFont="1" applyBorder="1" applyAlignment="1">
      <alignment horizontal="left" wrapText="1"/>
    </xf>
    <xf numFmtId="0" fontId="7" fillId="0" borderId="56" xfId="0" applyFont="1" applyBorder="1" applyAlignment="1">
      <alignment horizontal="left" wrapText="1"/>
    </xf>
    <xf numFmtId="0" fontId="7" fillId="0" borderId="27" xfId="0" applyFont="1" applyBorder="1" applyAlignment="1">
      <alignment horizontal="left"/>
    </xf>
    <xf numFmtId="0" fontId="7" fillId="0" borderId="14" xfId="0" applyFont="1" applyBorder="1" applyAlignment="1">
      <alignment horizontal="left"/>
    </xf>
    <xf numFmtId="0" fontId="0" fillId="0" borderId="0" xfId="0" applyAlignment="1">
      <alignment horizontal="left"/>
    </xf>
    <xf numFmtId="0" fontId="0" fillId="0" borderId="6" xfId="0" applyBorder="1" applyAlignment="1">
      <alignment horizontal="left"/>
    </xf>
    <xf numFmtId="0" fontId="7" fillId="0" borderId="9" xfId="0" applyFont="1" applyBorder="1" applyAlignment="1">
      <alignment horizontal="center"/>
    </xf>
    <xf numFmtId="0" fontId="7" fillId="0" borderId="12" xfId="0" applyFont="1" applyBorder="1" applyAlignment="1">
      <alignment horizontal="center"/>
    </xf>
    <xf numFmtId="4" fontId="2" fillId="0" borderId="55" xfId="0" applyNumberFormat="1" applyFont="1" applyBorder="1" applyAlignment="1">
      <alignment horizontal="right"/>
    </xf>
    <xf numFmtId="0" fontId="5" fillId="0" borderId="78" xfId="0" applyFont="1" applyBorder="1" applyAlignment="1">
      <alignment horizontal="left"/>
    </xf>
    <xf numFmtId="0" fontId="5" fillId="0" borderId="79" xfId="0" applyFont="1" applyBorder="1" applyAlignment="1">
      <alignment horizontal="left"/>
    </xf>
    <xf numFmtId="0" fontId="9" fillId="0" borderId="77" xfId="0" applyFont="1" applyBorder="1" applyAlignment="1">
      <alignment horizontal="left"/>
    </xf>
    <xf numFmtId="0" fontId="2" fillId="0" borderId="55" xfId="0" applyFont="1" applyBorder="1" applyAlignment="1">
      <alignment horizontal="left"/>
    </xf>
    <xf numFmtId="0" fontId="7" fillId="0" borderId="43" xfId="0" applyFont="1" applyBorder="1" applyAlignment="1">
      <alignment horizontal="center"/>
    </xf>
    <xf numFmtId="0" fontId="7" fillId="0" borderId="44" xfId="0" applyFont="1" applyBorder="1" applyAlignment="1">
      <alignment horizontal="center"/>
    </xf>
    <xf numFmtId="0" fontId="7" fillId="0" borderId="24" xfId="0" applyFont="1" applyBorder="1" applyAlignment="1">
      <alignment horizontal="left"/>
    </xf>
    <xf numFmtId="0" fontId="7" fillId="0" borderId="22" xfId="0" applyFont="1" applyBorder="1" applyAlignment="1">
      <alignment horizontal="left"/>
    </xf>
    <xf numFmtId="0" fontId="0" fillId="0" borderId="32" xfId="0" applyBorder="1" applyAlignment="1">
      <alignment horizontal="left"/>
    </xf>
    <xf numFmtId="0" fontId="0" fillId="0" borderId="62" xfId="0" applyBorder="1" applyAlignment="1">
      <alignment horizontal="left"/>
    </xf>
    <xf numFmtId="0" fontId="0" fillId="0" borderId="3" xfId="0" applyBorder="1" applyAlignment="1">
      <alignment horizontal="left"/>
    </xf>
    <xf numFmtId="0" fontId="11" fillId="0" borderId="81" xfId="0" applyFont="1" applyBorder="1" applyAlignment="1">
      <alignment horizontal="left"/>
    </xf>
    <xf numFmtId="0" fontId="11" fillId="0" borderId="82" xfId="0" applyFont="1" applyBorder="1" applyAlignment="1">
      <alignment horizontal="left"/>
    </xf>
    <xf numFmtId="4" fontId="11" fillId="0" borderId="39" xfId="0" applyNumberFormat="1" applyFont="1" applyBorder="1" applyAlignment="1">
      <alignment horizontal="right"/>
    </xf>
    <xf numFmtId="4" fontId="11" fillId="0" borderId="40" xfId="0" applyNumberFormat="1" applyFont="1" applyBorder="1" applyAlignment="1">
      <alignment horizontal="right"/>
    </xf>
    <xf numFmtId="0" fontId="11" fillId="0" borderId="42" xfId="0" applyFont="1" applyBorder="1" applyAlignment="1">
      <alignment horizontal="left"/>
    </xf>
    <xf numFmtId="0" fontId="11" fillId="0" borderId="6" xfId="0" applyFont="1" applyBorder="1" applyAlignment="1">
      <alignment horizontal="left"/>
    </xf>
    <xf numFmtId="4" fontId="11" fillId="0" borderId="57" xfId="0" applyNumberFormat="1" applyFont="1" applyBorder="1" applyAlignment="1">
      <alignment horizontal="right"/>
    </xf>
    <xf numFmtId="4" fontId="11" fillId="0" borderId="59" xfId="0" applyNumberFormat="1" applyFont="1" applyBorder="1" applyAlignment="1">
      <alignment horizontal="right"/>
    </xf>
    <xf numFmtId="0" fontId="11" fillId="0" borderId="86" xfId="0" applyFont="1" applyBorder="1" applyAlignment="1">
      <alignment horizontal="left"/>
    </xf>
    <xf numFmtId="0" fontId="11" fillId="0" borderId="87" xfId="0" applyFont="1" applyBorder="1" applyAlignment="1">
      <alignment horizontal="left"/>
    </xf>
    <xf numFmtId="0" fontId="12" fillId="0" borderId="65" xfId="0" applyFont="1" applyBorder="1" applyAlignment="1">
      <alignment horizontal="center"/>
    </xf>
    <xf numFmtId="0" fontId="12" fillId="0" borderId="46" xfId="0" applyFont="1" applyBorder="1" applyAlignment="1">
      <alignment horizontal="center"/>
    </xf>
    <xf numFmtId="4" fontId="10" fillId="0" borderId="53" xfId="0" applyNumberFormat="1" applyFont="1" applyBorder="1" applyAlignment="1">
      <alignment horizontal="right"/>
    </xf>
    <xf numFmtId="4" fontId="10" fillId="0" borderId="54" xfId="0" applyNumberFormat="1" applyFont="1" applyBorder="1" applyAlignment="1">
      <alignment horizontal="right"/>
    </xf>
    <xf numFmtId="0" fontId="7" fillId="0" borderId="93" xfId="0" applyFont="1" applyBorder="1" applyAlignment="1">
      <alignment horizontal="left"/>
    </xf>
    <xf numFmtId="0" fontId="7" fillId="0" borderId="94" xfId="0" applyFont="1" applyBorder="1" applyAlignment="1">
      <alignment horizontal="left"/>
    </xf>
    <xf numFmtId="0" fontId="11" fillId="0" borderId="84" xfId="0" applyFont="1" applyBorder="1" applyAlignment="1">
      <alignment horizontal="left"/>
    </xf>
    <xf numFmtId="0" fontId="11" fillId="0" borderId="85" xfId="0" applyFont="1" applyBorder="1" applyAlignment="1">
      <alignment horizontal="left"/>
    </xf>
    <xf numFmtId="0" fontId="0" fillId="0" borderId="25" xfId="0" applyBorder="1" applyAlignment="1">
      <alignment horizontal="left"/>
    </xf>
    <xf numFmtId="0" fontId="7" fillId="0" borderId="33" xfId="0" applyFont="1" applyBorder="1" applyAlignment="1">
      <alignment horizontal="left"/>
    </xf>
    <xf numFmtId="0" fontId="7" fillId="0" borderId="34" xfId="0" applyFont="1" applyBorder="1" applyAlignment="1">
      <alignment horizontal="left"/>
    </xf>
    <xf numFmtId="0" fontId="7" fillId="0" borderId="14" xfId="0" applyFont="1" applyBorder="1" applyAlignment="1">
      <alignment horizontal="center"/>
    </xf>
    <xf numFmtId="0" fontId="7" fillId="0" borderId="18" xfId="0" applyFont="1" applyBorder="1" applyAlignment="1">
      <alignment horizontal="center"/>
    </xf>
    <xf numFmtId="0" fontId="11" fillId="0" borderId="35" xfId="0" applyFont="1" applyBorder="1" applyAlignment="1">
      <alignment horizontal="left"/>
    </xf>
    <xf numFmtId="0" fontId="0" fillId="0" borderId="36" xfId="0" applyBorder="1" applyAlignment="1">
      <alignment horizontal="left"/>
    </xf>
    <xf numFmtId="0" fontId="10" fillId="0" borderId="68" xfId="0" applyFont="1" applyBorder="1" applyAlignment="1">
      <alignment horizontal="left"/>
    </xf>
    <xf numFmtId="0" fontId="10" fillId="0" borderId="53" xfId="0" applyFont="1" applyBorder="1" applyAlignment="1">
      <alignment horizontal="left"/>
    </xf>
    <xf numFmtId="0" fontId="7" fillId="0" borderId="69" xfId="0" applyFont="1" applyBorder="1" applyAlignment="1">
      <alignment horizontal="center"/>
    </xf>
    <xf numFmtId="0" fontId="7" fillId="0" borderId="70" xfId="0" applyFont="1" applyBorder="1" applyAlignment="1">
      <alignment horizontal="center"/>
    </xf>
    <xf numFmtId="0" fontId="10" fillId="0" borderId="72" xfId="0" applyFont="1" applyBorder="1" applyAlignment="1">
      <alignment horizontal="left"/>
    </xf>
    <xf numFmtId="0" fontId="10" fillId="0" borderId="21" xfId="0" applyFont="1" applyBorder="1" applyAlignment="1">
      <alignment horizontal="left"/>
    </xf>
    <xf numFmtId="4" fontId="11" fillId="0" borderId="21" xfId="0" applyNumberFormat="1" applyFont="1" applyBorder="1" applyAlignment="1">
      <alignment horizontal="right"/>
    </xf>
    <xf numFmtId="0" fontId="11" fillId="0" borderId="21" xfId="0" applyFont="1" applyBorder="1" applyAlignment="1">
      <alignment horizontal="left"/>
    </xf>
    <xf numFmtId="0" fontId="11" fillId="0" borderId="71" xfId="0" applyFont="1" applyBorder="1" applyAlignment="1">
      <alignment horizontal="left"/>
    </xf>
    <xf numFmtId="0" fontId="12" fillId="0" borderId="80" xfId="0" applyFont="1" applyBorder="1" applyAlignment="1">
      <alignment horizontal="center"/>
    </xf>
    <xf numFmtId="0" fontId="12" fillId="0" borderId="41" xfId="0" applyFont="1" applyBorder="1" applyAlignment="1">
      <alignment horizontal="center"/>
    </xf>
    <xf numFmtId="4" fontId="11" fillId="0" borderId="66" xfId="0" applyNumberFormat="1" applyFont="1" applyBorder="1" applyAlignment="1">
      <alignment horizontal="right"/>
    </xf>
    <xf numFmtId="4" fontId="11" fillId="0" borderId="41" xfId="0" applyNumberFormat="1" applyFont="1" applyBorder="1" applyAlignment="1">
      <alignment horizontal="right"/>
    </xf>
    <xf numFmtId="0" fontId="13" fillId="0" borderId="36" xfId="0" applyFont="1" applyBorder="1" applyAlignment="1">
      <alignment horizontal="left"/>
    </xf>
    <xf numFmtId="0" fontId="11" fillId="0" borderId="83" xfId="0" applyFont="1" applyBorder="1" applyAlignment="1">
      <alignment horizontal="left"/>
    </xf>
    <xf numFmtId="0" fontId="11" fillId="0" borderId="80" xfId="0" applyFont="1" applyBorder="1" applyAlignment="1">
      <alignment horizontal="left"/>
    </xf>
    <xf numFmtId="0" fontId="2" fillId="0" borderId="73" xfId="0" applyFont="1" applyBorder="1" applyAlignment="1">
      <alignment wrapText="1"/>
    </xf>
    <xf numFmtId="0" fontId="2" fillId="0" borderId="74" xfId="0" applyFont="1" applyBorder="1" applyAlignment="1">
      <alignment wrapText="1"/>
    </xf>
    <xf numFmtId="0" fontId="2" fillId="0" borderId="77" xfId="0" applyFont="1" applyBorder="1" applyAlignment="1">
      <alignment horizontal="left"/>
    </xf>
    <xf numFmtId="0" fontId="7" fillId="3" borderId="35" xfId="0" applyFont="1" applyFill="1" applyBorder="1" applyAlignment="1">
      <alignment horizontal="left"/>
    </xf>
    <xf numFmtId="0" fontId="7" fillId="3" borderId="36" xfId="0" applyFont="1" applyFill="1" applyBorder="1" applyAlignment="1">
      <alignment horizontal="left"/>
    </xf>
    <xf numFmtId="0" fontId="7" fillId="3" borderId="56" xfId="0" applyFont="1" applyFill="1" applyBorder="1" applyAlignment="1">
      <alignment horizontal="left"/>
    </xf>
    <xf numFmtId="0" fontId="8" fillId="0" borderId="24" xfId="0" applyFont="1" applyBorder="1" applyAlignment="1">
      <alignment horizontal="center" vertical="center" wrapText="1"/>
    </xf>
    <xf numFmtId="0" fontId="8" fillId="0" borderId="22" xfId="0" applyFont="1" applyBorder="1" applyAlignment="1">
      <alignment horizontal="center" vertical="center" wrapText="1"/>
    </xf>
    <xf numFmtId="0" fontId="9" fillId="0" borderId="30" xfId="0" applyFont="1" applyBorder="1" applyAlignment="1">
      <alignment horizontal="left" vertical="center"/>
    </xf>
    <xf numFmtId="0" fontId="9" fillId="0" borderId="3" xfId="0" applyFont="1" applyBorder="1" applyAlignment="1">
      <alignment horizontal="left" vertical="center"/>
    </xf>
    <xf numFmtId="0" fontId="9" fillId="0" borderId="88" xfId="0" applyFont="1" applyBorder="1" applyAlignment="1">
      <alignment horizontal="left" vertical="center"/>
    </xf>
    <xf numFmtId="0" fontId="9" fillId="0" borderId="31" xfId="0" applyFont="1" applyBorder="1" applyAlignment="1">
      <alignment horizontal="left" vertical="center"/>
    </xf>
    <xf numFmtId="0" fontId="9" fillId="0" borderId="32" xfId="0" applyFont="1" applyBorder="1" applyAlignment="1">
      <alignment horizontal="left" vertical="center"/>
    </xf>
    <xf numFmtId="0" fontId="9" fillId="0" borderId="89" xfId="0" applyFont="1" applyBorder="1" applyAlignment="1">
      <alignment horizontal="left" vertical="center"/>
    </xf>
    <xf numFmtId="0" fontId="9" fillId="0" borderId="90" xfId="0" applyFont="1" applyBorder="1" applyAlignment="1">
      <alignment horizontal="left"/>
    </xf>
    <xf numFmtId="0" fontId="2" fillId="0" borderId="91" xfId="0" applyFont="1" applyBorder="1" applyAlignment="1">
      <alignment horizontal="left"/>
    </xf>
    <xf numFmtId="0" fontId="2" fillId="0" borderId="92" xfId="0" applyFont="1" applyBorder="1" applyAlignment="1">
      <alignment horizontal="left"/>
    </xf>
    <xf numFmtId="0" fontId="7" fillId="0" borderId="83" xfId="0" applyFont="1" applyBorder="1" applyAlignment="1">
      <alignment horizontal="left"/>
    </xf>
    <xf numFmtId="0" fontId="7" fillId="0" borderId="80" xfId="0" applyFont="1" applyBorder="1" applyAlignment="1">
      <alignment horizontal="left"/>
    </xf>
    <xf numFmtId="0" fontId="7" fillId="0" borderId="104" xfId="0" applyFont="1" applyBorder="1" applyAlignment="1">
      <alignment horizontal="left"/>
    </xf>
    <xf numFmtId="0" fontId="2" fillId="0" borderId="67" xfId="0" applyFont="1" applyBorder="1" applyAlignment="1">
      <alignment horizontal="left" vertical="center"/>
    </xf>
    <xf numFmtId="0" fontId="2" fillId="0" borderId="25" xfId="0" applyFont="1" applyBorder="1" applyAlignment="1">
      <alignment horizontal="left" vertical="center"/>
    </xf>
    <xf numFmtId="0" fontId="7" fillId="0" borderId="64" xfId="0" applyFont="1" applyBorder="1" applyAlignment="1">
      <alignment horizontal="left"/>
    </xf>
    <xf numFmtId="0" fontId="7" fillId="0" borderId="65" xfId="0" applyFont="1" applyBorder="1" applyAlignment="1">
      <alignment horizontal="left"/>
    </xf>
    <xf numFmtId="0" fontId="15" fillId="3" borderId="36" xfId="0" applyFont="1" applyFill="1" applyBorder="1" applyAlignment="1">
      <alignment horizontal="left"/>
    </xf>
    <xf numFmtId="0" fontId="14" fillId="3" borderId="65" xfId="0" applyFont="1" applyFill="1" applyBorder="1" applyAlignment="1">
      <alignment horizontal="center"/>
    </xf>
    <xf numFmtId="0" fontId="14" fillId="3" borderId="46" xfId="0" applyFont="1" applyFill="1" applyBorder="1" applyAlignment="1">
      <alignment horizontal="center"/>
    </xf>
    <xf numFmtId="0" fontId="14" fillId="3" borderId="36" xfId="0" applyFont="1" applyFill="1" applyBorder="1" applyAlignment="1">
      <alignment horizontal="center"/>
    </xf>
    <xf numFmtId="0" fontId="14" fillId="3" borderId="40" xfId="0" applyFont="1" applyFill="1" applyBorder="1" applyAlignment="1">
      <alignment horizontal="center"/>
    </xf>
    <xf numFmtId="0" fontId="14" fillId="3" borderId="58" xfId="0" applyFont="1" applyFill="1" applyBorder="1" applyAlignment="1">
      <alignment horizontal="center"/>
    </xf>
    <xf numFmtId="0" fontId="14" fillId="3" borderId="59" xfId="0" applyFont="1" applyFill="1" applyBorder="1" applyAlignment="1">
      <alignment horizontal="center"/>
    </xf>
    <xf numFmtId="4" fontId="7" fillId="0" borderId="21" xfId="0" applyNumberFormat="1" applyFont="1" applyBorder="1" applyAlignment="1">
      <alignment horizontal="right"/>
    </xf>
    <xf numFmtId="4" fontId="7" fillId="0" borderId="57" xfId="0" applyNumberFormat="1" applyFont="1" applyBorder="1" applyAlignment="1">
      <alignment horizontal="right"/>
    </xf>
    <xf numFmtId="4" fontId="7" fillId="0" borderId="59" xfId="0" applyNumberFormat="1" applyFont="1" applyBorder="1" applyAlignment="1">
      <alignment horizontal="right"/>
    </xf>
    <xf numFmtId="0" fontId="7" fillId="0" borderId="86" xfId="0" applyFont="1" applyBorder="1" applyAlignment="1">
      <alignment horizontal="left"/>
    </xf>
    <xf numFmtId="0" fontId="7" fillId="0" borderId="87" xfId="0" applyFont="1" applyBorder="1" applyAlignment="1">
      <alignment horizontal="left"/>
    </xf>
    <xf numFmtId="0" fontId="2" fillId="0" borderId="30" xfId="0" applyFont="1" applyBorder="1" applyAlignment="1">
      <alignment horizontal="left" vertical="center"/>
    </xf>
    <xf numFmtId="0" fontId="2" fillId="0" borderId="3" xfId="0" applyFont="1" applyBorder="1" applyAlignment="1">
      <alignment horizontal="left" vertical="center"/>
    </xf>
    <xf numFmtId="0" fontId="2" fillId="0" borderId="88"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89" xfId="0" applyFont="1" applyBorder="1" applyAlignment="1">
      <alignment horizontal="left" vertical="center"/>
    </xf>
    <xf numFmtId="0" fontId="14" fillId="3" borderId="80" xfId="0" applyFont="1" applyFill="1" applyBorder="1" applyAlignment="1">
      <alignment horizontal="center"/>
    </xf>
    <xf numFmtId="0" fontId="14" fillId="3" borderId="41" xfId="0" applyFont="1" applyFill="1" applyBorder="1" applyAlignment="1">
      <alignment horizontal="center"/>
    </xf>
    <xf numFmtId="0" fontId="2" fillId="0" borderId="90" xfId="0" applyFont="1" applyBorder="1" applyAlignment="1">
      <alignment horizontal="left"/>
    </xf>
    <xf numFmtId="0" fontId="15" fillId="0" borderId="3" xfId="0" applyFont="1" applyBorder="1" applyAlignment="1">
      <alignment horizontal="left"/>
    </xf>
    <xf numFmtId="0" fontId="15" fillId="0" borderId="0" xfId="0" applyFont="1" applyAlignment="1">
      <alignment horizontal="left"/>
    </xf>
    <xf numFmtId="0" fontId="5" fillId="0" borderId="3" xfId="0" applyFont="1" applyBorder="1" applyAlignment="1">
      <alignment horizontal="left"/>
    </xf>
    <xf numFmtId="0" fontId="15" fillId="0" borderId="25" xfId="0" applyFont="1" applyBorder="1" applyAlignment="1">
      <alignment horizontal="left"/>
    </xf>
    <xf numFmtId="0" fontId="15" fillId="0" borderId="6" xfId="0" applyFont="1" applyBorder="1" applyAlignment="1">
      <alignment horizontal="left"/>
    </xf>
    <xf numFmtId="4" fontId="7" fillId="0" borderId="66" xfId="0" applyNumberFormat="1" applyFont="1" applyBorder="1" applyAlignment="1">
      <alignment horizontal="right"/>
    </xf>
    <xf numFmtId="4" fontId="7" fillId="0" borderId="41" xfId="0" applyNumberFormat="1" applyFont="1" applyBorder="1" applyAlignment="1">
      <alignment horizontal="right"/>
    </xf>
    <xf numFmtId="0" fontId="17" fillId="0" borderId="81" xfId="0" applyFont="1" applyBorder="1" applyAlignment="1">
      <alignment horizontal="left"/>
    </xf>
    <xf numFmtId="0" fontId="17" fillId="0" borderId="82" xfId="0" applyFont="1" applyBorder="1" applyAlignment="1">
      <alignment horizontal="left"/>
    </xf>
    <xf numFmtId="0" fontId="15" fillId="0" borderId="36" xfId="0" applyFont="1" applyBorder="1" applyAlignment="1">
      <alignment horizontal="left"/>
    </xf>
    <xf numFmtId="0" fontId="7" fillId="0" borderId="81" xfId="0" applyFont="1" applyBorder="1" applyAlignment="1">
      <alignment horizontal="left" wrapText="1"/>
    </xf>
    <xf numFmtId="0" fontId="7" fillId="0" borderId="82" xfId="0" applyFont="1" applyBorder="1" applyAlignment="1">
      <alignment horizontal="left" wrapText="1"/>
    </xf>
    <xf numFmtId="0" fontId="0" fillId="3" borderId="39" xfId="0" applyFill="1" applyBorder="1" applyAlignment="1">
      <alignment horizontal="center"/>
    </xf>
    <xf numFmtId="0" fontId="0" fillId="3" borderId="44" xfId="0" applyFill="1" applyBorder="1" applyAlignment="1">
      <alignment horizontal="center"/>
    </xf>
    <xf numFmtId="0" fontId="5" fillId="3" borderId="39" xfId="0" applyFont="1" applyFill="1" applyBorder="1" applyAlignment="1">
      <alignment horizontal="center"/>
    </xf>
    <xf numFmtId="0" fontId="5" fillId="3" borderId="36" xfId="0" applyFont="1" applyFill="1" applyBorder="1" applyAlignment="1">
      <alignment horizontal="center"/>
    </xf>
    <xf numFmtId="0" fontId="5" fillId="3" borderId="44" xfId="0" applyFont="1" applyFill="1" applyBorder="1" applyAlignment="1">
      <alignment horizontal="center"/>
    </xf>
    <xf numFmtId="0" fontId="5" fillId="3" borderId="57" xfId="0" applyFont="1" applyFill="1" applyBorder="1" applyAlignment="1">
      <alignment horizontal="center" vertical="center"/>
    </xf>
    <xf numFmtId="0" fontId="5" fillId="3" borderId="58" xfId="0" applyFont="1" applyFill="1" applyBorder="1" applyAlignment="1">
      <alignment horizontal="center" vertical="center"/>
    </xf>
    <xf numFmtId="0" fontId="5" fillId="3" borderId="76" xfId="0" applyFont="1" applyFill="1" applyBorder="1" applyAlignment="1">
      <alignment horizontal="center" vertical="center"/>
    </xf>
    <xf numFmtId="0" fontId="5" fillId="3" borderId="39" xfId="0" applyFont="1" applyFill="1" applyBorder="1" applyAlignment="1">
      <alignment horizontal="left"/>
    </xf>
    <xf numFmtId="0" fontId="5" fillId="3" borderId="56" xfId="0" applyFont="1" applyFill="1" applyBorder="1" applyAlignment="1">
      <alignment horizontal="left"/>
    </xf>
    <xf numFmtId="0" fontId="5" fillId="3" borderId="49" xfId="0" applyFont="1" applyFill="1" applyBorder="1" applyAlignment="1">
      <alignment horizontal="left"/>
    </xf>
    <xf numFmtId="0" fontId="5" fillId="3" borderId="99" xfId="0" applyFont="1" applyFill="1" applyBorder="1" applyAlignment="1">
      <alignment horizontal="left"/>
    </xf>
    <xf numFmtId="0" fontId="5" fillId="3" borderId="49" xfId="0" applyFont="1" applyFill="1" applyBorder="1" applyAlignment="1">
      <alignment horizontal="center"/>
    </xf>
    <xf numFmtId="0" fontId="5" fillId="3" borderId="96" xfId="0" applyFont="1" applyFill="1" applyBorder="1" applyAlignment="1">
      <alignment horizontal="center"/>
    </xf>
    <xf numFmtId="0" fontId="5" fillId="3" borderId="52" xfId="0" applyFont="1" applyFill="1" applyBorder="1" applyAlignment="1">
      <alignment horizontal="center"/>
    </xf>
  </cellXfs>
  <cellStyles count="4">
    <cellStyle name="Prozent" xfId="3" builtinId="5"/>
    <cellStyle name="Prozent 2" xfId="2" xr:uid="{00000000-0005-0000-0000-000001000000}"/>
    <cellStyle name="Standard" xfId="0" builtinId="0"/>
    <cellStyle name="Standard 2" xfId="1" xr:uid="{00000000-0005-0000-0000-000003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7"/>
  <sheetViews>
    <sheetView tabSelected="1" view="pageLayout" zoomScaleNormal="100" workbookViewId="0"/>
  </sheetViews>
  <sheetFormatPr baseColWidth="10" defaultColWidth="11.42578125" defaultRowHeight="12.75"/>
  <cols>
    <col min="1" max="1" width="9" style="118" customWidth="1"/>
    <col min="2" max="2" width="38.7109375" style="117" customWidth="1"/>
    <col min="3" max="3" width="8.140625" style="121" customWidth="1"/>
    <col min="4" max="4" width="6.140625" style="121" customWidth="1"/>
    <col min="5" max="5" width="9" style="121" customWidth="1"/>
    <col min="6" max="6" width="14.42578125" style="120" customWidth="1"/>
    <col min="7" max="7" width="13.42578125" style="120" hidden="1" customWidth="1"/>
    <col min="8" max="8" width="12.85546875" style="119" customWidth="1"/>
    <col min="9" max="9" width="9.85546875" style="118" customWidth="1"/>
    <col min="10" max="16384" width="11.42578125" style="117"/>
  </cols>
  <sheetData>
    <row r="1" spans="1:10" customFormat="1" ht="15.75">
      <c r="A1" s="3" t="s">
        <v>183</v>
      </c>
      <c r="B1" s="3"/>
      <c r="C1" s="121"/>
      <c r="D1" s="121"/>
      <c r="E1" s="4" t="s">
        <v>2</v>
      </c>
      <c r="F1" s="68"/>
      <c r="G1" s="69"/>
      <c r="H1" s="4" t="s">
        <v>3</v>
      </c>
      <c r="I1" s="68"/>
    </row>
    <row r="2" spans="1:10" customFormat="1" ht="7.5" customHeight="1"/>
    <row r="3" spans="1:10" customFormat="1">
      <c r="A3" s="242" t="s">
        <v>138</v>
      </c>
      <c r="B3" s="242"/>
      <c r="C3" s="242"/>
      <c r="D3" s="242"/>
      <c r="E3" s="242"/>
      <c r="F3" s="242"/>
      <c r="G3" s="242"/>
      <c r="H3" s="115"/>
      <c r="I3" s="115"/>
      <c r="J3" s="115"/>
    </row>
    <row r="4" spans="1:10" customFormat="1" ht="98.25" customHeight="1">
      <c r="A4" s="241" t="s">
        <v>184</v>
      </c>
      <c r="B4" s="241"/>
      <c r="C4" s="241"/>
      <c r="D4" s="241"/>
      <c r="E4" s="241"/>
      <c r="F4" s="241"/>
      <c r="G4" s="241"/>
      <c r="H4" s="241"/>
      <c r="I4" s="241"/>
      <c r="J4" s="116"/>
    </row>
    <row r="5" spans="1:10" customFormat="1" ht="12.75" customHeight="1">
      <c r="A5" s="243" t="s">
        <v>139</v>
      </c>
      <c r="B5" s="243"/>
      <c r="C5" s="243"/>
      <c r="D5" s="243"/>
      <c r="E5" s="243"/>
      <c r="F5" s="243"/>
      <c r="G5" s="243"/>
      <c r="H5" s="243"/>
      <c r="I5" s="243"/>
      <c r="J5" s="115"/>
    </row>
    <row r="6" spans="1:10" customFormat="1" ht="167.25" customHeight="1">
      <c r="A6" s="241" t="s">
        <v>162</v>
      </c>
      <c r="B6" s="241"/>
      <c r="C6" s="241"/>
      <c r="D6" s="241"/>
      <c r="E6" s="241"/>
      <c r="F6" s="241"/>
      <c r="G6" s="241"/>
      <c r="H6" s="241"/>
      <c r="I6" s="241"/>
      <c r="J6" s="115"/>
    </row>
    <row r="7" spans="1:10" customFormat="1" ht="12.75" customHeight="1">
      <c r="A7" s="243" t="s">
        <v>189</v>
      </c>
      <c r="B7" s="243"/>
      <c r="C7" s="243"/>
      <c r="D7" s="243"/>
      <c r="E7" s="243"/>
      <c r="F7" s="243"/>
      <c r="G7" s="243"/>
      <c r="H7" s="243"/>
      <c r="I7" s="243"/>
      <c r="J7" s="115"/>
    </row>
    <row r="8" spans="1:10" customFormat="1" ht="12.75" customHeight="1">
      <c r="A8" s="241" t="s">
        <v>188</v>
      </c>
      <c r="B8" s="241"/>
      <c r="C8" s="241"/>
      <c r="D8" s="241"/>
      <c r="E8" s="241"/>
      <c r="F8" s="241"/>
      <c r="G8" s="241"/>
      <c r="H8" s="241"/>
      <c r="I8" s="241"/>
      <c r="J8" s="115"/>
    </row>
    <row r="9" spans="1:10" ht="13.5" thickBot="1"/>
    <row r="10" spans="1:10" ht="16.5" customHeight="1" thickBot="1">
      <c r="A10" s="161"/>
      <c r="B10" s="162" t="s">
        <v>140</v>
      </c>
      <c r="C10" s="163"/>
      <c r="D10" s="163"/>
      <c r="E10" s="163"/>
      <c r="F10" s="164"/>
      <c r="G10" s="164"/>
      <c r="H10" s="165"/>
      <c r="I10" s="237" t="s">
        <v>141</v>
      </c>
    </row>
    <row r="11" spans="1:10" ht="12.75" customHeight="1">
      <c r="A11" s="166"/>
      <c r="B11" s="167"/>
      <c r="C11" s="168"/>
      <c r="D11" s="169"/>
      <c r="E11" s="169"/>
      <c r="F11" s="170"/>
      <c r="G11" s="171" t="s">
        <v>142</v>
      </c>
      <c r="H11" s="172"/>
      <c r="I11" s="173"/>
    </row>
    <row r="12" spans="1:10" ht="12.75" customHeight="1" thickBot="1">
      <c r="A12" s="230" t="s">
        <v>177</v>
      </c>
      <c r="B12" s="229" t="s">
        <v>176</v>
      </c>
      <c r="C12" s="174" t="s">
        <v>143</v>
      </c>
      <c r="D12" s="175" t="s">
        <v>170</v>
      </c>
      <c r="E12" s="175" t="s">
        <v>169</v>
      </c>
      <c r="F12" s="176" t="s">
        <v>144</v>
      </c>
      <c r="G12" s="177"/>
      <c r="H12" s="178" t="s">
        <v>145</v>
      </c>
      <c r="I12" s="179" t="s">
        <v>62</v>
      </c>
    </row>
    <row r="13" spans="1:10" ht="36.75" customHeight="1" thickBot="1">
      <c r="A13" s="180"/>
      <c r="B13" s="181" t="s">
        <v>146</v>
      </c>
      <c r="C13" s="182"/>
      <c r="D13" s="183"/>
      <c r="E13" s="184"/>
      <c r="F13" s="185" t="s">
        <v>147</v>
      </c>
      <c r="G13" s="186" t="s">
        <v>148</v>
      </c>
      <c r="H13" s="187" t="s">
        <v>149</v>
      </c>
      <c r="I13" s="188" t="s">
        <v>168</v>
      </c>
    </row>
    <row r="14" spans="1:10" ht="12.75" customHeight="1">
      <c r="A14" s="189" t="s">
        <v>58</v>
      </c>
      <c r="B14" s="190" t="s">
        <v>150</v>
      </c>
      <c r="C14" s="191"/>
      <c r="D14" s="175"/>
      <c r="E14" s="175"/>
      <c r="F14" s="185" t="s">
        <v>151</v>
      </c>
      <c r="G14" s="177"/>
      <c r="H14" s="187" t="s">
        <v>152</v>
      </c>
      <c r="I14" s="192"/>
    </row>
    <row r="15" spans="1:10" ht="13.5" customHeight="1" thickBot="1">
      <c r="A15" s="193"/>
      <c r="B15" s="194"/>
      <c r="C15" s="195"/>
      <c r="D15" s="196"/>
      <c r="E15" s="196"/>
      <c r="F15" s="197"/>
      <c r="G15" s="198"/>
      <c r="H15" s="187" t="s">
        <v>186</v>
      </c>
      <c r="I15" s="199"/>
    </row>
    <row r="16" spans="1:10" ht="24" customHeight="1" thickBot="1">
      <c r="A16" s="200"/>
      <c r="B16" s="201" t="s">
        <v>153</v>
      </c>
      <c r="C16" s="191"/>
      <c r="D16" s="202" t="s">
        <v>167</v>
      </c>
      <c r="E16" s="203"/>
      <c r="F16" s="204"/>
      <c r="G16" s="205"/>
      <c r="H16" s="206" t="e">
        <f>(ROUND((YEARFRAC(I16,I19)*12*F16),0)/$C$14*C16)+(ROUND((YEARFRAC(I16,I19)*12*(F17+F18)),0))</f>
        <v>#DIV/0!</v>
      </c>
      <c r="I16" s="207"/>
    </row>
    <row r="17" spans="1:9" ht="14.25" customHeight="1" thickTop="1">
      <c r="A17" s="208"/>
      <c r="B17" s="209" t="s">
        <v>154</v>
      </c>
      <c r="C17" s="210"/>
      <c r="D17" s="210"/>
      <c r="E17" s="210"/>
      <c r="F17" s="211"/>
      <c r="G17" s="212">
        <f>(F17+F18)*12</f>
        <v>0</v>
      </c>
      <c r="H17" s="213"/>
      <c r="I17" s="192"/>
    </row>
    <row r="18" spans="1:9" ht="13.5" thickBot="1">
      <c r="A18" s="214"/>
      <c r="B18" s="215" t="s">
        <v>155</v>
      </c>
      <c r="C18" s="216"/>
      <c r="D18" s="216"/>
      <c r="E18" s="216"/>
      <c r="F18" s="217"/>
      <c r="G18" s="218"/>
      <c r="H18" s="219"/>
      <c r="I18" s="220"/>
    </row>
    <row r="19" spans="1:9" ht="24" customHeight="1" thickBot="1">
      <c r="A19" s="200"/>
      <c r="B19" s="201" t="s">
        <v>173</v>
      </c>
      <c r="C19" s="191"/>
      <c r="D19" s="202" t="s">
        <v>166</v>
      </c>
      <c r="E19" s="202">
        <v>1</v>
      </c>
      <c r="F19" s="204"/>
      <c r="G19" s="221" t="s">
        <v>156</v>
      </c>
      <c r="H19" s="206" t="e">
        <f>ROUND(F19/$C$14*C19+(G20+G21),0)</f>
        <v>#DIV/0!</v>
      </c>
      <c r="I19" s="207"/>
    </row>
    <row r="20" spans="1:9" ht="13.5" thickTop="1">
      <c r="A20" s="208"/>
      <c r="B20" s="209" t="s">
        <v>154</v>
      </c>
      <c r="C20" s="210"/>
      <c r="D20" s="210"/>
      <c r="E20" s="210"/>
      <c r="F20" s="211"/>
      <c r="G20" s="222">
        <f>F20+F21</f>
        <v>0</v>
      </c>
      <c r="H20" s="213"/>
      <c r="I20" s="192"/>
    </row>
    <row r="21" spans="1:9" ht="13.5" thickBot="1">
      <c r="A21" s="214"/>
      <c r="B21" s="215" t="s">
        <v>155</v>
      </c>
      <c r="C21" s="216"/>
      <c r="D21" s="216"/>
      <c r="E21" s="216"/>
      <c r="F21" s="217"/>
      <c r="G21" s="223" t="e">
        <f>(G17+G18)/C16*C19</f>
        <v>#DIV/0!</v>
      </c>
      <c r="H21" s="219"/>
      <c r="I21" s="220"/>
    </row>
    <row r="22" spans="1:9" ht="24" customHeight="1" thickBot="1">
      <c r="A22" s="200"/>
      <c r="B22" s="201" t="s">
        <v>174</v>
      </c>
      <c r="C22" s="191"/>
      <c r="D22" s="202" t="s">
        <v>166</v>
      </c>
      <c r="E22" s="202">
        <v>1</v>
      </c>
      <c r="F22" s="204"/>
      <c r="G22" s="221" t="s">
        <v>156</v>
      </c>
      <c r="H22" s="206" t="e">
        <f>ROUND(F22/$C$14*C22+(G23+G24),0)</f>
        <v>#DIV/0!</v>
      </c>
      <c r="I22" s="207"/>
    </row>
    <row r="23" spans="1:9" ht="13.5" thickTop="1">
      <c r="A23" s="208"/>
      <c r="B23" s="209" t="s">
        <v>154</v>
      </c>
      <c r="C23" s="210"/>
      <c r="D23" s="210"/>
      <c r="E23" s="210"/>
      <c r="F23" s="211"/>
      <c r="G23" s="222">
        <f>F23+F24</f>
        <v>0</v>
      </c>
      <c r="H23" s="213"/>
      <c r="I23" s="192"/>
    </row>
    <row r="24" spans="1:9" ht="13.5" thickBot="1">
      <c r="A24" s="214"/>
      <c r="B24" s="215" t="s">
        <v>155</v>
      </c>
      <c r="C24" s="216"/>
      <c r="D24" s="216"/>
      <c r="E24" s="216"/>
      <c r="F24" s="217"/>
      <c r="G24" s="223" t="e">
        <f>(G20+G21)/C19*C22</f>
        <v>#DIV/0!</v>
      </c>
      <c r="H24" s="219"/>
      <c r="I24" s="220"/>
    </row>
    <row r="25" spans="1:9" ht="24" customHeight="1" thickBot="1">
      <c r="A25" s="200"/>
      <c r="B25" s="201" t="s">
        <v>157</v>
      </c>
      <c r="C25" s="191"/>
      <c r="D25" s="202" t="s">
        <v>166</v>
      </c>
      <c r="E25" s="202">
        <v>1</v>
      </c>
      <c r="F25" s="204"/>
      <c r="G25" s="221" t="s">
        <v>156</v>
      </c>
      <c r="H25" s="206" t="e">
        <f>ROUND(F25/$C$14*C25+(G26+G27),0)</f>
        <v>#DIV/0!</v>
      </c>
      <c r="I25" s="207"/>
    </row>
    <row r="26" spans="1:9" ht="13.5" thickTop="1">
      <c r="A26" s="208"/>
      <c r="B26" s="209" t="s">
        <v>154</v>
      </c>
      <c r="C26" s="210"/>
      <c r="D26" s="210"/>
      <c r="E26" s="210"/>
      <c r="F26" s="211"/>
      <c r="G26" s="222">
        <f>F26+F27</f>
        <v>0</v>
      </c>
      <c r="H26" s="213"/>
      <c r="I26" s="192"/>
    </row>
    <row r="27" spans="1:9" ht="13.5" thickBot="1">
      <c r="A27" s="214"/>
      <c r="B27" s="215" t="s">
        <v>155</v>
      </c>
      <c r="C27" s="216"/>
      <c r="D27" s="216"/>
      <c r="E27" s="216"/>
      <c r="F27" s="217"/>
      <c r="G27" s="223" t="e">
        <f>(G23+G24)/C22*C25</f>
        <v>#DIV/0!</v>
      </c>
      <c r="H27" s="219"/>
      <c r="I27" s="220"/>
    </row>
    <row r="28" spans="1:9" ht="24" customHeight="1" thickBot="1">
      <c r="A28" s="200"/>
      <c r="B28" s="201" t="s">
        <v>175</v>
      </c>
      <c r="C28" s="191"/>
      <c r="D28" s="202" t="s">
        <v>166</v>
      </c>
      <c r="E28" s="202">
        <v>1</v>
      </c>
      <c r="F28" s="204"/>
      <c r="G28" s="221" t="s">
        <v>156</v>
      </c>
      <c r="H28" s="206" t="e">
        <f>ROUND(F28/$C$14*C28+(G29+G30),0)</f>
        <v>#DIV/0!</v>
      </c>
      <c r="I28" s="207"/>
    </row>
    <row r="29" spans="1:9" ht="13.5" thickTop="1">
      <c r="A29" s="208"/>
      <c r="B29" s="209" t="s">
        <v>154</v>
      </c>
      <c r="C29" s="210"/>
      <c r="D29" s="210"/>
      <c r="E29" s="210"/>
      <c r="F29" s="211"/>
      <c r="G29" s="222">
        <f>F29+F30</f>
        <v>0</v>
      </c>
      <c r="H29" s="213"/>
      <c r="I29" s="192"/>
    </row>
    <row r="30" spans="1:9" ht="13.5" thickBot="1">
      <c r="A30" s="214"/>
      <c r="B30" s="215" t="s">
        <v>155</v>
      </c>
      <c r="C30" s="216"/>
      <c r="D30" s="216"/>
      <c r="E30" s="216"/>
      <c r="F30" s="217"/>
      <c r="G30" s="223" t="e">
        <f>(G26+G27)/C25*C28</f>
        <v>#DIV/0!</v>
      </c>
      <c r="H30" s="219"/>
      <c r="I30" s="220"/>
    </row>
    <row r="31" spans="1:9" ht="24" customHeight="1" thickBot="1">
      <c r="A31" s="200"/>
      <c r="B31" s="201" t="s">
        <v>158</v>
      </c>
      <c r="C31" s="203"/>
      <c r="D31" s="202" t="s">
        <v>166</v>
      </c>
      <c r="E31" s="202">
        <v>1</v>
      </c>
      <c r="F31" s="204"/>
      <c r="G31" s="221" t="s">
        <v>156</v>
      </c>
      <c r="H31" s="206" t="e">
        <f>ROUND(F31/$C$14*C31+(G32+G33),0)</f>
        <v>#DIV/0!</v>
      </c>
      <c r="I31" s="207"/>
    </row>
    <row r="32" spans="1:9" ht="13.5" thickTop="1">
      <c r="A32" s="208"/>
      <c r="B32" s="209" t="s">
        <v>154</v>
      </c>
      <c r="C32" s="210"/>
      <c r="D32" s="210"/>
      <c r="E32" s="210"/>
      <c r="F32" s="211"/>
      <c r="G32" s="222">
        <f>F32+F33</f>
        <v>0</v>
      </c>
      <c r="H32" s="213"/>
      <c r="I32" s="192"/>
    </row>
    <row r="33" spans="1:9" ht="13.5" thickBot="1">
      <c r="A33" s="214"/>
      <c r="B33" s="215" t="s">
        <v>155</v>
      </c>
      <c r="C33" s="216"/>
      <c r="D33" s="216"/>
      <c r="E33" s="216"/>
      <c r="F33" s="217"/>
      <c r="G33" s="223" t="e">
        <f>(G29+G30)/C28*C31</f>
        <v>#DIV/0!</v>
      </c>
      <c r="H33" s="219"/>
      <c r="I33" s="220"/>
    </row>
    <row r="34" spans="1:9" ht="24" customHeight="1" thickBot="1">
      <c r="A34" s="200"/>
      <c r="B34" s="201" t="s">
        <v>159</v>
      </c>
      <c r="C34" s="203"/>
      <c r="D34" s="202" t="s">
        <v>166</v>
      </c>
      <c r="E34" s="202">
        <v>1</v>
      </c>
      <c r="F34" s="204"/>
      <c r="G34" s="221" t="s">
        <v>156</v>
      </c>
      <c r="H34" s="206" t="e">
        <f>ROUND(F34/$C$14*C34+(G35+G36),0)</f>
        <v>#DIV/0!</v>
      </c>
      <c r="I34" s="207"/>
    </row>
    <row r="35" spans="1:9" ht="13.5" thickTop="1">
      <c r="A35" s="208"/>
      <c r="B35" s="209" t="s">
        <v>154</v>
      </c>
      <c r="C35" s="210"/>
      <c r="D35" s="210"/>
      <c r="E35" s="210"/>
      <c r="F35" s="211"/>
      <c r="G35" s="222">
        <f>F35+F36</f>
        <v>0</v>
      </c>
      <c r="H35" s="213"/>
      <c r="I35" s="192"/>
    </row>
    <row r="36" spans="1:9" ht="13.5" thickBot="1">
      <c r="A36" s="214"/>
      <c r="B36" s="215" t="s">
        <v>155</v>
      </c>
      <c r="C36" s="216"/>
      <c r="D36" s="216"/>
      <c r="E36" s="216"/>
      <c r="F36" s="217"/>
      <c r="G36" s="223" t="e">
        <f>(G32+G33)/C31*C34</f>
        <v>#DIV/0!</v>
      </c>
      <c r="H36" s="219"/>
      <c r="I36" s="220"/>
    </row>
    <row r="37" spans="1:9" ht="24" customHeight="1" thickBot="1">
      <c r="A37" s="200"/>
      <c r="B37" s="201" t="s">
        <v>160</v>
      </c>
      <c r="C37" s="203"/>
      <c r="D37" s="202" t="s">
        <v>166</v>
      </c>
      <c r="E37" s="202">
        <v>1</v>
      </c>
      <c r="F37" s="204"/>
      <c r="G37" s="221" t="s">
        <v>156</v>
      </c>
      <c r="H37" s="206" t="e">
        <f>ROUND(F37/$C$14*C37+(G38+G39),0)</f>
        <v>#DIV/0!</v>
      </c>
      <c r="I37" s="207"/>
    </row>
    <row r="38" spans="1:9" ht="13.5" thickTop="1">
      <c r="A38" s="208"/>
      <c r="B38" s="209" t="s">
        <v>154</v>
      </c>
      <c r="C38" s="210"/>
      <c r="D38" s="210"/>
      <c r="E38" s="210"/>
      <c r="F38" s="211"/>
      <c r="G38" s="222">
        <f>F38+F39</f>
        <v>0</v>
      </c>
      <c r="H38" s="213"/>
      <c r="I38" s="192"/>
    </row>
    <row r="39" spans="1:9" ht="13.5" thickBot="1">
      <c r="A39" s="214"/>
      <c r="B39" s="215" t="s">
        <v>155</v>
      </c>
      <c r="C39" s="216"/>
      <c r="D39" s="216"/>
      <c r="E39" s="216"/>
      <c r="F39" s="217"/>
      <c r="G39" s="223" t="e">
        <f>(G35+G36)/C34*C37</f>
        <v>#DIV/0!</v>
      </c>
      <c r="H39" s="219"/>
      <c r="I39" s="220"/>
    </row>
    <row r="40" spans="1:9" ht="24" customHeight="1" thickBot="1">
      <c r="A40" s="200"/>
      <c r="B40" s="201" t="s">
        <v>161</v>
      </c>
      <c r="C40" s="203"/>
      <c r="D40" s="202" t="s">
        <v>166</v>
      </c>
      <c r="E40" s="202">
        <v>1</v>
      </c>
      <c r="F40" s="204"/>
      <c r="G40" s="221" t="s">
        <v>156</v>
      </c>
      <c r="H40" s="206" t="e">
        <f>ROUND(F40/$C$14*C40+(G41+G42),0)</f>
        <v>#DIV/0!</v>
      </c>
      <c r="I40" s="207"/>
    </row>
    <row r="41" spans="1:9" ht="13.5" thickTop="1">
      <c r="A41" s="208"/>
      <c r="B41" s="209" t="s">
        <v>154</v>
      </c>
      <c r="C41" s="210"/>
      <c r="D41" s="210"/>
      <c r="E41" s="210"/>
      <c r="F41" s="211"/>
      <c r="G41" s="222">
        <f>F41+F42</f>
        <v>0</v>
      </c>
      <c r="H41" s="213"/>
      <c r="I41" s="192"/>
    </row>
    <row r="42" spans="1:9" ht="13.5" thickBot="1">
      <c r="A42" s="224"/>
      <c r="B42" s="225" t="s">
        <v>155</v>
      </c>
      <c r="C42" s="195"/>
      <c r="D42" s="195"/>
      <c r="E42" s="195"/>
      <c r="F42" s="226"/>
      <c r="G42" s="227" t="e">
        <f>(G38+G39)/C37*C40</f>
        <v>#DIV/0!</v>
      </c>
      <c r="H42" s="228"/>
      <c r="I42" s="199"/>
    </row>
    <row r="44" spans="1:9"/>
    <row r="45" spans="1:9"/>
    <row r="46" spans="1:9" ht="13.5" thickBot="1"/>
    <row r="47" spans="1:9" ht="16.5" thickBot="1">
      <c r="A47" s="160"/>
      <c r="B47" s="159" t="s">
        <v>165</v>
      </c>
      <c r="C47" s="158"/>
      <c r="D47" s="158"/>
      <c r="E47" s="158"/>
      <c r="F47" s="157"/>
      <c r="G47" s="157"/>
      <c r="H47" s="156"/>
      <c r="I47" s="155"/>
    </row>
    <row r="48" spans="1:9">
      <c r="A48" s="152"/>
      <c r="B48" s="151"/>
      <c r="C48" s="150"/>
      <c r="D48" s="150"/>
      <c r="E48" s="150"/>
      <c r="F48" s="238" t="s">
        <v>164</v>
      </c>
      <c r="G48" s="149"/>
      <c r="H48" s="154"/>
      <c r="I48" s="153"/>
    </row>
    <row r="49" spans="1:9">
      <c r="A49" s="152" t="s">
        <v>58</v>
      </c>
      <c r="B49" s="151" t="s">
        <v>61</v>
      </c>
      <c r="C49" s="150" t="s">
        <v>143</v>
      </c>
      <c r="D49" s="150"/>
      <c r="E49" s="150"/>
      <c r="F49" s="239"/>
      <c r="G49" s="149"/>
      <c r="H49" s="148" t="s">
        <v>163</v>
      </c>
      <c r="I49" s="147" t="s">
        <v>62</v>
      </c>
    </row>
    <row r="50" spans="1:9" ht="13.5" thickBot="1">
      <c r="A50" s="146"/>
      <c r="B50" s="145"/>
      <c r="C50" s="144"/>
      <c r="D50" s="144"/>
      <c r="E50" s="144"/>
      <c r="F50" s="240"/>
      <c r="G50" s="143"/>
      <c r="H50" s="142"/>
      <c r="I50" s="141"/>
    </row>
    <row r="51" spans="1:9">
      <c r="A51" s="140"/>
      <c r="B51" s="139"/>
      <c r="C51" s="138"/>
      <c r="D51" s="138"/>
      <c r="E51" s="138"/>
      <c r="F51" s="137"/>
      <c r="H51" s="136"/>
      <c r="I51" s="135"/>
    </row>
    <row r="52" spans="1:9">
      <c r="A52" s="134"/>
      <c r="B52" s="133"/>
      <c r="C52" s="132"/>
      <c r="D52" s="132"/>
      <c r="E52" s="132"/>
      <c r="F52" s="131"/>
      <c r="H52" s="130"/>
      <c r="I52" s="129"/>
    </row>
    <row r="53" spans="1:9">
      <c r="A53" s="134"/>
      <c r="B53" s="133"/>
      <c r="C53" s="132"/>
      <c r="D53" s="132"/>
      <c r="E53" s="132"/>
      <c r="F53" s="131"/>
      <c r="H53" s="130"/>
      <c r="I53" s="129"/>
    </row>
    <row r="54" spans="1:9">
      <c r="A54" s="134"/>
      <c r="B54" s="133"/>
      <c r="C54" s="132"/>
      <c r="D54" s="132"/>
      <c r="E54" s="132"/>
      <c r="F54" s="131"/>
      <c r="H54" s="130"/>
      <c r="I54" s="129"/>
    </row>
    <row r="55" spans="1:9">
      <c r="A55" s="134"/>
      <c r="B55" s="133"/>
      <c r="C55" s="132"/>
      <c r="D55" s="132"/>
      <c r="E55" s="132"/>
      <c r="F55" s="131"/>
      <c r="H55" s="130"/>
      <c r="I55" s="129"/>
    </row>
    <row r="56" spans="1:9">
      <c r="A56" s="134"/>
      <c r="B56" s="133"/>
      <c r="C56" s="132"/>
      <c r="D56" s="132"/>
      <c r="E56" s="132"/>
      <c r="F56" s="131"/>
      <c r="H56" s="130"/>
      <c r="I56" s="129"/>
    </row>
    <row r="57" spans="1:9">
      <c r="A57" s="134"/>
      <c r="B57" s="133"/>
      <c r="C57" s="132"/>
      <c r="D57" s="132"/>
      <c r="E57" s="132"/>
      <c r="F57" s="131"/>
      <c r="H57" s="130"/>
      <c r="I57" s="129"/>
    </row>
    <row r="58" spans="1:9">
      <c r="A58" s="134"/>
      <c r="B58" s="133"/>
      <c r="C58" s="132"/>
      <c r="D58" s="132"/>
      <c r="E58" s="132"/>
      <c r="F58" s="131"/>
      <c r="H58" s="130" t="str">
        <f t="shared" ref="H58:H66" si="0">IF(C58=0,"",(H57/C57*C58)+F58)</f>
        <v/>
      </c>
      <c r="I58" s="129"/>
    </row>
    <row r="59" spans="1:9">
      <c r="A59" s="134"/>
      <c r="B59" s="133"/>
      <c r="C59" s="132"/>
      <c r="D59" s="132"/>
      <c r="E59" s="132"/>
      <c r="F59" s="131"/>
      <c r="H59" s="130" t="str">
        <f t="shared" si="0"/>
        <v/>
      </c>
      <c r="I59" s="129"/>
    </row>
    <row r="60" spans="1:9">
      <c r="A60" s="134"/>
      <c r="B60" s="133"/>
      <c r="C60" s="132"/>
      <c r="D60" s="132"/>
      <c r="E60" s="132"/>
      <c r="F60" s="131"/>
      <c r="H60" s="130" t="str">
        <f t="shared" si="0"/>
        <v/>
      </c>
      <c r="I60" s="129"/>
    </row>
    <row r="61" spans="1:9">
      <c r="A61" s="134"/>
      <c r="B61" s="133"/>
      <c r="C61" s="132"/>
      <c r="D61" s="132"/>
      <c r="E61" s="132"/>
      <c r="F61" s="131"/>
      <c r="H61" s="130" t="str">
        <f t="shared" si="0"/>
        <v/>
      </c>
      <c r="I61" s="129"/>
    </row>
    <row r="62" spans="1:9">
      <c r="A62" s="134"/>
      <c r="B62" s="133"/>
      <c r="C62" s="132"/>
      <c r="D62" s="132"/>
      <c r="E62" s="132"/>
      <c r="F62" s="131"/>
      <c r="H62" s="130" t="str">
        <f t="shared" si="0"/>
        <v/>
      </c>
      <c r="I62" s="129"/>
    </row>
    <row r="63" spans="1:9">
      <c r="A63" s="134"/>
      <c r="B63" s="133"/>
      <c r="C63" s="132"/>
      <c r="D63" s="132"/>
      <c r="E63" s="132"/>
      <c r="F63" s="131"/>
      <c r="H63" s="130" t="str">
        <f t="shared" si="0"/>
        <v/>
      </c>
      <c r="I63" s="129"/>
    </row>
    <row r="64" spans="1:9">
      <c r="A64" s="134"/>
      <c r="B64" s="133"/>
      <c r="C64" s="132"/>
      <c r="D64" s="132"/>
      <c r="E64" s="132"/>
      <c r="F64" s="131"/>
      <c r="H64" s="130" t="str">
        <f t="shared" si="0"/>
        <v/>
      </c>
      <c r="I64" s="129"/>
    </row>
    <row r="65" spans="1:9">
      <c r="A65" s="134"/>
      <c r="B65" s="133"/>
      <c r="C65" s="132"/>
      <c r="D65" s="132"/>
      <c r="E65" s="132"/>
      <c r="F65" s="131"/>
      <c r="H65" s="130" t="str">
        <f t="shared" si="0"/>
        <v/>
      </c>
      <c r="I65" s="129"/>
    </row>
    <row r="66" spans="1:9">
      <c r="A66" s="134"/>
      <c r="B66" s="133"/>
      <c r="C66" s="132"/>
      <c r="D66" s="132"/>
      <c r="E66" s="132"/>
      <c r="F66" s="131"/>
      <c r="H66" s="130" t="str">
        <f t="shared" si="0"/>
        <v/>
      </c>
      <c r="I66" s="129"/>
    </row>
    <row r="67" spans="1:9" ht="13.5" thickBot="1">
      <c r="A67" s="128"/>
      <c r="B67" s="127"/>
      <c r="C67" s="126"/>
      <c r="D67" s="126"/>
      <c r="E67" s="126"/>
      <c r="F67" s="125"/>
      <c r="G67" s="124"/>
      <c r="H67" s="123" t="str">
        <f>IF(C67=0,"",(H66/C66*C67)+F67)</f>
        <v/>
      </c>
      <c r="I67" s="122"/>
    </row>
  </sheetData>
  <mergeCells count="7">
    <mergeCell ref="F48:F50"/>
    <mergeCell ref="A8:I8"/>
    <mergeCell ref="A3:G3"/>
    <mergeCell ref="A4:I4"/>
    <mergeCell ref="A5:I5"/>
    <mergeCell ref="A6:I6"/>
    <mergeCell ref="A7:I7"/>
  </mergeCells>
  <pageMargins left="0.7" right="0.7" top="0.78740157499999996" bottom="0.78740157499999996" header="0.3" footer="0.3"/>
  <pageSetup paperSize="9" scale="82" fitToHeight="0" orientation="portrait" r:id="rId1"/>
  <headerFooter>
    <oddHeader>&amp;R&amp;G</oddHeader>
  </headerFooter>
  <rowBreaks count="1" manualBreakCount="1">
    <brk id="8" max="16383" man="1"/>
  </row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78"/>
  <sheetViews>
    <sheetView view="pageLayout" zoomScaleNormal="100" zoomScaleSheetLayoutView="100" workbookViewId="0"/>
  </sheetViews>
  <sheetFormatPr baseColWidth="10" defaultColWidth="9.140625" defaultRowHeight="12.75"/>
  <cols>
    <col min="1" max="1" width="6.5703125" customWidth="1"/>
    <col min="2" max="2" width="13" customWidth="1"/>
    <col min="3" max="3" width="20.7109375" customWidth="1"/>
    <col min="4" max="4" width="5.85546875" bestFit="1" customWidth="1"/>
    <col min="5" max="5" width="10.28515625" bestFit="1" customWidth="1"/>
    <col min="6" max="6" width="9.7109375" bestFit="1" customWidth="1"/>
    <col min="7" max="7" width="10.140625" bestFit="1" customWidth="1"/>
    <col min="8" max="8" width="0.7109375" customWidth="1"/>
    <col min="9" max="9" width="6.28515625" bestFit="1" customWidth="1"/>
    <col min="10" max="10" width="11.7109375" customWidth="1"/>
  </cols>
  <sheetData>
    <row r="1" spans="1:10" ht="15.75">
      <c r="A1" s="3" t="s">
        <v>183</v>
      </c>
      <c r="B1" s="3"/>
      <c r="C1" s="1"/>
      <c r="D1" s="4" t="s">
        <v>2</v>
      </c>
      <c r="E1" s="68"/>
      <c r="F1" s="2" t="s">
        <v>3</v>
      </c>
      <c r="G1" s="69"/>
    </row>
    <row r="2" spans="1:10" ht="7.5" customHeight="1" thickBot="1"/>
    <row r="3" spans="1:10">
      <c r="A3" s="6" t="s">
        <v>0</v>
      </c>
      <c r="B3" s="315" t="s">
        <v>136</v>
      </c>
      <c r="C3" s="315"/>
      <c r="D3" s="315"/>
      <c r="E3" s="315"/>
      <c r="F3" s="315"/>
      <c r="G3" s="315"/>
      <c r="H3" s="7"/>
      <c r="I3" s="316" t="s">
        <v>4</v>
      </c>
      <c r="J3" s="317"/>
    </row>
    <row r="4" spans="1:10">
      <c r="A4" s="8" t="s">
        <v>1</v>
      </c>
      <c r="B4" s="330" t="s">
        <v>137</v>
      </c>
      <c r="C4" s="331"/>
      <c r="D4" s="331"/>
      <c r="E4" s="331"/>
      <c r="F4" s="5" t="s">
        <v>2</v>
      </c>
      <c r="G4" s="114"/>
      <c r="I4" s="318"/>
      <c r="J4" s="319"/>
    </row>
    <row r="5" spans="1:10" ht="3.75" customHeight="1">
      <c r="A5" s="9"/>
      <c r="J5" s="10"/>
    </row>
    <row r="6" spans="1:10">
      <c r="A6" s="300" t="s">
        <v>5</v>
      </c>
      <c r="B6" s="320"/>
      <c r="C6" s="324"/>
      <c r="D6" s="326"/>
      <c r="E6" s="327" t="s">
        <v>7</v>
      </c>
      <c r="F6" s="329"/>
      <c r="G6" s="324"/>
      <c r="H6" s="325"/>
      <c r="I6" s="325"/>
      <c r="J6" s="319"/>
    </row>
    <row r="7" spans="1:10">
      <c r="A7" s="300" t="s">
        <v>6</v>
      </c>
      <c r="B7" s="320"/>
      <c r="C7" s="318"/>
      <c r="D7" s="326"/>
      <c r="E7" s="327" t="s">
        <v>181</v>
      </c>
      <c r="F7" s="328"/>
      <c r="G7" s="324"/>
      <c r="H7" s="325"/>
      <c r="I7" s="325"/>
      <c r="J7" s="319"/>
    </row>
    <row r="8" spans="1:10" ht="3.75" customHeight="1">
      <c r="A8" s="9"/>
      <c r="J8" s="10"/>
    </row>
    <row r="9" spans="1:10">
      <c r="A9" s="300" t="s">
        <v>9</v>
      </c>
      <c r="B9" s="301"/>
      <c r="C9" s="232" t="s">
        <v>179</v>
      </c>
      <c r="D9" s="91"/>
      <c r="E9" s="321" t="s">
        <v>11</v>
      </c>
      <c r="F9" s="322"/>
      <c r="G9" s="323"/>
      <c r="H9" s="332" t="s">
        <v>97</v>
      </c>
      <c r="I9" s="325"/>
      <c r="J9" s="319"/>
    </row>
    <row r="10" spans="1:10" ht="40.5" customHeight="1">
      <c r="A10" s="300" t="s">
        <v>10</v>
      </c>
      <c r="B10" s="301"/>
      <c r="C10" s="232" t="s">
        <v>179</v>
      </c>
      <c r="D10" s="232"/>
      <c r="E10" s="286" t="s">
        <v>99</v>
      </c>
      <c r="F10" s="287"/>
      <c r="G10" s="288"/>
      <c r="H10" s="312" t="s">
        <v>190</v>
      </c>
      <c r="I10" s="313"/>
      <c r="J10" s="314"/>
    </row>
    <row r="11" spans="1:10" s="84" customFormat="1" ht="40.5" customHeight="1">
      <c r="A11" s="302" t="s">
        <v>96</v>
      </c>
      <c r="B11" s="303"/>
      <c r="C11" s="307" t="s">
        <v>97</v>
      </c>
      <c r="D11" s="308"/>
      <c r="E11" s="409" t="s">
        <v>95</v>
      </c>
      <c r="F11" s="410"/>
      <c r="G11" s="303"/>
      <c r="H11" s="309" t="s">
        <v>190</v>
      </c>
      <c r="I11" s="310"/>
      <c r="J11" s="311"/>
    </row>
    <row r="12" spans="1:10" ht="4.5" customHeight="1">
      <c r="A12" s="39"/>
      <c r="B12" s="40"/>
      <c r="C12" s="40"/>
      <c r="D12" s="40"/>
      <c r="E12" s="40"/>
      <c r="F12" s="40"/>
      <c r="G12" s="40"/>
      <c r="H12" s="40"/>
      <c r="I12" s="40"/>
      <c r="J12" s="41"/>
    </row>
    <row r="13" spans="1:10">
      <c r="A13" s="304" t="s">
        <v>14</v>
      </c>
      <c r="B13" s="296"/>
      <c r="C13" s="296"/>
      <c r="D13" s="297"/>
      <c r="E13" s="295" t="s">
        <v>78</v>
      </c>
      <c r="F13" s="296"/>
      <c r="G13" s="296"/>
      <c r="H13" s="297"/>
      <c r="I13" s="291" t="s">
        <v>15</v>
      </c>
      <c r="J13" s="292"/>
    </row>
    <row r="14" spans="1:10" ht="25.5" customHeight="1" thickBot="1">
      <c r="A14" s="298" t="s">
        <v>12</v>
      </c>
      <c r="B14" s="299"/>
      <c r="C14" s="299"/>
      <c r="D14" s="52" t="s">
        <v>13</v>
      </c>
      <c r="E14" s="53" t="s">
        <v>27</v>
      </c>
      <c r="F14" s="54" t="s">
        <v>25</v>
      </c>
      <c r="G14" s="289" t="s">
        <v>26</v>
      </c>
      <c r="H14" s="290"/>
      <c r="I14" s="293"/>
      <c r="J14" s="294"/>
    </row>
    <row r="15" spans="1:10" ht="3" customHeight="1" thickBot="1">
      <c r="A15" s="13"/>
      <c r="B15" s="13"/>
      <c r="C15" s="13"/>
      <c r="D15" s="12"/>
      <c r="E15" s="12"/>
      <c r="F15" s="12"/>
      <c r="G15" s="14"/>
      <c r="H15" s="14"/>
      <c r="I15" s="11"/>
      <c r="J15" s="11"/>
    </row>
    <row r="16" spans="1:10">
      <c r="A16" s="263" t="s">
        <v>16</v>
      </c>
      <c r="B16" s="264"/>
      <c r="C16" s="264"/>
      <c r="D16" s="18"/>
      <c r="E16" s="18"/>
      <c r="F16" s="18"/>
      <c r="G16" s="256"/>
      <c r="H16" s="256"/>
      <c r="I16" s="261"/>
      <c r="J16" s="262"/>
    </row>
    <row r="17" spans="1:10">
      <c r="A17" s="87" t="s">
        <v>17</v>
      </c>
      <c r="B17" s="88"/>
      <c r="C17" s="91"/>
      <c r="D17" s="96">
        <v>1</v>
      </c>
      <c r="E17" s="70"/>
      <c r="F17" s="71"/>
      <c r="G17" s="305" t="s">
        <v>135</v>
      </c>
      <c r="H17" s="306"/>
      <c r="I17" s="279"/>
      <c r="J17" s="280"/>
    </row>
    <row r="18" spans="1:10">
      <c r="A18" s="265" t="s">
        <v>18</v>
      </c>
      <c r="B18" s="266"/>
      <c r="C18" s="266"/>
      <c r="D18" s="57"/>
      <c r="E18" s="72"/>
      <c r="F18" s="73"/>
      <c r="G18" s="305" t="s">
        <v>135</v>
      </c>
      <c r="H18" s="306"/>
      <c r="I18" s="246"/>
      <c r="J18" s="247"/>
    </row>
    <row r="19" spans="1:10">
      <c r="A19" s="85" t="s">
        <v>20</v>
      </c>
      <c r="B19" s="86"/>
      <c r="C19" s="86"/>
      <c r="D19" s="57"/>
      <c r="E19" s="72"/>
      <c r="F19" s="73"/>
      <c r="G19" s="305" t="s">
        <v>135</v>
      </c>
      <c r="H19" s="306"/>
      <c r="I19" s="246"/>
      <c r="J19" s="247"/>
    </row>
    <row r="20" spans="1:10">
      <c r="A20" s="85" t="s">
        <v>21</v>
      </c>
      <c r="B20" s="86"/>
      <c r="C20" s="86"/>
      <c r="D20" s="57"/>
      <c r="E20" s="72"/>
      <c r="F20" s="73"/>
      <c r="G20" s="305" t="s">
        <v>135</v>
      </c>
      <c r="H20" s="306"/>
      <c r="I20" s="246"/>
      <c r="J20" s="247"/>
    </row>
    <row r="21" spans="1:10">
      <c r="A21" s="265" t="s">
        <v>22</v>
      </c>
      <c r="B21" s="266"/>
      <c r="C21" s="89" t="s">
        <v>100</v>
      </c>
      <c r="D21" s="57"/>
      <c r="E21" s="72"/>
      <c r="F21" s="73"/>
      <c r="G21" s="305" t="s">
        <v>135</v>
      </c>
      <c r="H21" s="306"/>
      <c r="I21" s="246"/>
      <c r="J21" s="247"/>
    </row>
    <row r="22" spans="1:10">
      <c r="A22" s="265" t="s">
        <v>24</v>
      </c>
      <c r="B22" s="266"/>
      <c r="C22" s="266"/>
      <c r="D22" s="57"/>
      <c r="E22" s="72"/>
      <c r="F22" s="73"/>
      <c r="G22" s="305" t="s">
        <v>135</v>
      </c>
      <c r="H22" s="306"/>
      <c r="I22" s="246"/>
      <c r="J22" s="247"/>
    </row>
    <row r="23" spans="1:10">
      <c r="A23" s="265" t="s">
        <v>23</v>
      </c>
      <c r="B23" s="266"/>
      <c r="C23" s="266"/>
      <c r="D23" s="57"/>
      <c r="E23" s="72"/>
      <c r="F23" s="73"/>
      <c r="G23" s="305" t="s">
        <v>135</v>
      </c>
      <c r="H23" s="306"/>
      <c r="I23" s="246"/>
      <c r="J23" s="247"/>
    </row>
    <row r="24" spans="1:10">
      <c r="A24" s="265" t="s">
        <v>34</v>
      </c>
      <c r="B24" s="266"/>
      <c r="C24" s="266"/>
      <c r="D24" s="57"/>
      <c r="E24" s="72"/>
      <c r="F24" s="73"/>
      <c r="G24" s="305" t="s">
        <v>135</v>
      </c>
      <c r="H24" s="306"/>
      <c r="I24" s="246"/>
      <c r="J24" s="247"/>
    </row>
    <row r="25" spans="1:10">
      <c r="A25" s="265" t="s">
        <v>19</v>
      </c>
      <c r="B25" s="266"/>
      <c r="C25" s="266"/>
      <c r="D25" s="57"/>
      <c r="E25" s="72"/>
      <c r="F25" s="73"/>
      <c r="G25" s="305" t="s">
        <v>135</v>
      </c>
      <c r="H25" s="306"/>
      <c r="I25" s="246"/>
      <c r="J25" s="247"/>
    </row>
    <row r="26" spans="1:10">
      <c r="A26" s="265" t="s">
        <v>28</v>
      </c>
      <c r="B26" s="266"/>
      <c r="C26" s="266"/>
      <c r="D26" s="57"/>
      <c r="E26" s="72"/>
      <c r="F26" s="73"/>
      <c r="G26" s="305" t="s">
        <v>135</v>
      </c>
      <c r="H26" s="306"/>
      <c r="I26" s="246"/>
      <c r="J26" s="247"/>
    </row>
    <row r="27" spans="1:10">
      <c r="A27" s="265" t="s">
        <v>32</v>
      </c>
      <c r="B27" s="266"/>
      <c r="C27" s="266"/>
      <c r="D27" s="57"/>
      <c r="E27" s="72"/>
      <c r="F27" s="73"/>
      <c r="G27" s="305" t="s">
        <v>135</v>
      </c>
      <c r="H27" s="306"/>
      <c r="I27" s="246"/>
      <c r="J27" s="247"/>
    </row>
    <row r="28" spans="1:10">
      <c r="A28" s="265" t="s">
        <v>33</v>
      </c>
      <c r="B28" s="266"/>
      <c r="C28" s="266"/>
      <c r="D28" s="80"/>
      <c r="E28" s="76"/>
      <c r="F28" s="77"/>
      <c r="G28" s="284" t="s">
        <v>135</v>
      </c>
      <c r="H28" s="285"/>
      <c r="I28" s="246"/>
      <c r="J28" s="247"/>
    </row>
    <row r="29" spans="1:10" ht="3.75" customHeight="1">
      <c r="A29" s="265"/>
      <c r="B29" s="266"/>
      <c r="C29" s="266"/>
      <c r="D29" s="15"/>
      <c r="E29" s="110"/>
      <c r="F29" s="97"/>
      <c r="G29" s="257"/>
      <c r="H29" s="258"/>
      <c r="I29" s="244"/>
      <c r="J29" s="245"/>
    </row>
    <row r="30" spans="1:10">
      <c r="A30" s="342" t="s">
        <v>117</v>
      </c>
      <c r="B30" s="343"/>
      <c r="C30" s="344"/>
      <c r="D30" s="80"/>
      <c r="E30" s="76"/>
      <c r="F30" s="77"/>
      <c r="G30" s="106"/>
      <c r="H30" s="107"/>
      <c r="I30" s="108"/>
      <c r="J30" s="109"/>
    </row>
    <row r="31" spans="1:10">
      <c r="A31" s="269" t="s">
        <v>171</v>
      </c>
      <c r="B31" s="270"/>
      <c r="C31" s="283"/>
      <c r="D31" s="55">
        <v>1</v>
      </c>
      <c r="E31" s="231" t="s">
        <v>178</v>
      </c>
      <c r="F31" s="90">
        <v>0</v>
      </c>
      <c r="G31" s="257">
        <f>F31</f>
        <v>0</v>
      </c>
      <c r="H31" s="258"/>
      <c r="I31" s="108"/>
      <c r="J31" s="109"/>
    </row>
    <row r="32" spans="1:10">
      <c r="A32" s="333" t="s">
        <v>172</v>
      </c>
      <c r="B32" s="334"/>
      <c r="C32" s="334"/>
      <c r="D32" s="57">
        <v>1</v>
      </c>
      <c r="E32" s="231" t="s">
        <v>178</v>
      </c>
      <c r="F32" s="90">
        <v>0</v>
      </c>
      <c r="G32" s="257">
        <f>F32</f>
        <v>0</v>
      </c>
      <c r="H32" s="258"/>
      <c r="I32" s="250"/>
      <c r="J32" s="251"/>
    </row>
    <row r="33" spans="1:10" ht="3.75" customHeight="1">
      <c r="A33" s="32"/>
      <c r="B33" s="33"/>
      <c r="C33" s="33"/>
      <c r="D33" s="34"/>
      <c r="E33" s="35"/>
      <c r="F33" s="36"/>
      <c r="G33" s="37"/>
      <c r="H33" s="37"/>
      <c r="I33" s="33"/>
      <c r="J33" s="38"/>
    </row>
    <row r="34" spans="1:10">
      <c r="A34" s="273" t="s">
        <v>123</v>
      </c>
      <c r="B34" s="274"/>
      <c r="C34" s="274"/>
      <c r="D34" s="55"/>
      <c r="E34" s="56"/>
      <c r="F34" s="90"/>
      <c r="G34" s="275"/>
      <c r="H34" s="276"/>
      <c r="I34" s="244"/>
      <c r="J34" s="245"/>
    </row>
    <row r="35" spans="1:10">
      <c r="A35" s="338" t="s">
        <v>118</v>
      </c>
      <c r="B35" s="339"/>
      <c r="C35" s="339"/>
      <c r="D35" s="55">
        <v>1</v>
      </c>
      <c r="E35" s="56">
        <v>1</v>
      </c>
      <c r="F35" s="90">
        <v>0</v>
      </c>
      <c r="G35" s="257">
        <f>F35/E35</f>
        <v>0</v>
      </c>
      <c r="H35" s="258"/>
      <c r="I35" s="244"/>
      <c r="J35" s="245"/>
    </row>
    <row r="36" spans="1:10">
      <c r="A36" s="269" t="s">
        <v>119</v>
      </c>
      <c r="B36" s="270"/>
      <c r="C36" s="283"/>
      <c r="D36" s="57">
        <v>1</v>
      </c>
      <c r="E36" s="58">
        <v>1</v>
      </c>
      <c r="F36" s="90">
        <v>0</v>
      </c>
      <c r="G36" s="257">
        <f t="shared" ref="G36:G39" si="0">F36/E36</f>
        <v>0</v>
      </c>
      <c r="H36" s="258"/>
      <c r="I36" s="244"/>
      <c r="J36" s="245"/>
    </row>
    <row r="37" spans="1:10">
      <c r="A37" s="265" t="s">
        <v>120</v>
      </c>
      <c r="B37" s="266"/>
      <c r="C37" s="266"/>
      <c r="D37" s="57">
        <v>1</v>
      </c>
      <c r="E37" s="58">
        <v>1</v>
      </c>
      <c r="F37" s="90">
        <v>0</v>
      </c>
      <c r="G37" s="257">
        <f t="shared" si="0"/>
        <v>0</v>
      </c>
      <c r="H37" s="258"/>
      <c r="I37" s="252"/>
      <c r="J37" s="253"/>
    </row>
    <row r="38" spans="1:10">
      <c r="A38" s="265" t="s">
        <v>121</v>
      </c>
      <c r="B38" s="266"/>
      <c r="C38" s="266"/>
      <c r="D38" s="57">
        <v>1</v>
      </c>
      <c r="E38" s="58">
        <v>1</v>
      </c>
      <c r="F38" s="90">
        <v>0</v>
      </c>
      <c r="G38" s="257">
        <f t="shared" si="0"/>
        <v>0</v>
      </c>
      <c r="H38" s="258"/>
      <c r="I38" s="244"/>
      <c r="J38" s="245"/>
    </row>
    <row r="39" spans="1:10">
      <c r="A39" s="265" t="s">
        <v>122</v>
      </c>
      <c r="B39" s="266"/>
      <c r="C39" s="266"/>
      <c r="D39" s="57">
        <v>1</v>
      </c>
      <c r="E39" s="58">
        <v>1</v>
      </c>
      <c r="F39" s="90">
        <v>0</v>
      </c>
      <c r="G39" s="257">
        <f t="shared" si="0"/>
        <v>0</v>
      </c>
      <c r="H39" s="258"/>
      <c r="I39" s="244"/>
      <c r="J39" s="245"/>
    </row>
    <row r="40" spans="1:10" ht="3.75" customHeight="1">
      <c r="A40" s="265"/>
      <c r="B40" s="266"/>
      <c r="C40" s="266"/>
      <c r="D40" s="15"/>
      <c r="E40" s="110"/>
      <c r="F40" s="97"/>
      <c r="G40" s="257"/>
      <c r="H40" s="258"/>
      <c r="I40" s="244"/>
      <c r="J40" s="245"/>
    </row>
    <row r="41" spans="1:10">
      <c r="A41" s="340" t="s">
        <v>124</v>
      </c>
      <c r="B41" s="341"/>
      <c r="C41" s="341"/>
      <c r="D41" s="57"/>
      <c r="E41" s="58"/>
      <c r="F41" s="91"/>
      <c r="G41" s="257"/>
      <c r="H41" s="258"/>
      <c r="I41" s="244"/>
      <c r="J41" s="245"/>
    </row>
    <row r="42" spans="1:10">
      <c r="A42" s="265" t="s">
        <v>125</v>
      </c>
      <c r="B42" s="266"/>
      <c r="C42" s="266"/>
      <c r="D42" s="57">
        <v>1</v>
      </c>
      <c r="E42" s="58">
        <v>1</v>
      </c>
      <c r="F42" s="90">
        <v>0</v>
      </c>
      <c r="G42" s="257">
        <f>F42/E42</f>
        <v>0</v>
      </c>
      <c r="H42" s="258"/>
      <c r="I42" s="252"/>
      <c r="J42" s="253"/>
    </row>
    <row r="43" spans="1:10">
      <c r="A43" s="265" t="s">
        <v>29</v>
      </c>
      <c r="B43" s="266"/>
      <c r="C43" s="266"/>
      <c r="D43" s="57">
        <v>1</v>
      </c>
      <c r="E43" s="58">
        <v>1</v>
      </c>
      <c r="F43" s="90">
        <v>0</v>
      </c>
      <c r="G43" s="257">
        <f>F43/E43</f>
        <v>0</v>
      </c>
      <c r="H43" s="258"/>
      <c r="I43" s="100"/>
      <c r="J43" s="101"/>
    </row>
    <row r="44" spans="1:10">
      <c r="A44" s="335"/>
      <c r="B44" s="336"/>
      <c r="C44" s="337"/>
      <c r="D44" s="57"/>
      <c r="E44" s="58"/>
      <c r="F44" s="97"/>
      <c r="G44" s="257"/>
      <c r="H44" s="258"/>
      <c r="I44" s="244"/>
      <c r="J44" s="245"/>
    </row>
    <row r="45" spans="1:10" ht="13.5" thickBot="1">
      <c r="A45" s="277" t="s">
        <v>79</v>
      </c>
      <c r="B45" s="278"/>
      <c r="C45" s="278"/>
      <c r="D45" s="278"/>
      <c r="E45" s="278"/>
      <c r="F45" s="259">
        <f>SUM(G31:H44)</f>
        <v>0</v>
      </c>
      <c r="G45" s="259"/>
      <c r="H45" s="260"/>
      <c r="I45" s="248" t="s">
        <v>186</v>
      </c>
      <c r="J45" s="249"/>
    </row>
    <row r="46" spans="1:10" ht="3.75" customHeight="1" thickBot="1">
      <c r="A46" s="13"/>
      <c r="B46" s="13"/>
      <c r="C46" s="13"/>
      <c r="D46" s="12"/>
      <c r="E46" s="12"/>
      <c r="F46" s="12"/>
      <c r="G46" s="14"/>
      <c r="H46" s="14"/>
      <c r="I46" s="11"/>
      <c r="J46" s="11"/>
    </row>
    <row r="47" spans="1:10">
      <c r="A47" s="263" t="s">
        <v>31</v>
      </c>
      <c r="B47" s="264"/>
      <c r="C47" s="264"/>
      <c r="D47" s="18"/>
      <c r="E47" s="18"/>
      <c r="F47" s="18"/>
      <c r="G47" s="256"/>
      <c r="H47" s="256"/>
      <c r="I47" s="261"/>
      <c r="J47" s="262"/>
    </row>
    <row r="48" spans="1:10">
      <c r="A48" s="265" t="s">
        <v>35</v>
      </c>
      <c r="B48" s="266"/>
      <c r="C48" s="266"/>
      <c r="D48" s="61"/>
      <c r="E48" s="70"/>
      <c r="F48" s="71"/>
      <c r="G48" s="281" t="s">
        <v>135</v>
      </c>
      <c r="H48" s="282"/>
      <c r="I48" s="279"/>
      <c r="J48" s="280"/>
    </row>
    <row r="49" spans="1:10">
      <c r="A49" s="265" t="s">
        <v>102</v>
      </c>
      <c r="B49" s="266"/>
      <c r="C49" s="266"/>
      <c r="D49" s="55"/>
      <c r="E49" s="78"/>
      <c r="F49" s="79"/>
      <c r="G49" s="102"/>
      <c r="H49" s="103"/>
      <c r="I49" s="104"/>
      <c r="J49" s="105"/>
    </row>
    <row r="50" spans="1:10">
      <c r="A50" s="265" t="s">
        <v>101</v>
      </c>
      <c r="B50" s="266"/>
      <c r="C50" s="266"/>
      <c r="D50" s="55"/>
      <c r="E50" s="78"/>
      <c r="F50" s="79"/>
      <c r="G50" s="102"/>
      <c r="H50" s="103"/>
      <c r="I50" s="104"/>
      <c r="J50" s="105"/>
    </row>
    <row r="51" spans="1:10">
      <c r="A51" s="265" t="s">
        <v>36</v>
      </c>
      <c r="B51" s="266"/>
      <c r="C51" s="266"/>
      <c r="D51" s="57"/>
      <c r="E51" s="72"/>
      <c r="F51" s="73"/>
      <c r="G51" s="254" t="s">
        <v>135</v>
      </c>
      <c r="H51" s="255"/>
      <c r="I51" s="246"/>
      <c r="J51" s="247"/>
    </row>
    <row r="52" spans="1:10">
      <c r="A52" s="265" t="s">
        <v>103</v>
      </c>
      <c r="B52" s="266"/>
      <c r="C52" s="266"/>
      <c r="D52" s="57"/>
      <c r="E52" s="72"/>
      <c r="F52" s="73"/>
      <c r="G52" s="82"/>
      <c r="H52" s="83"/>
      <c r="I52" s="98"/>
      <c r="J52" s="99"/>
    </row>
    <row r="53" spans="1:10">
      <c r="A53" s="265" t="s">
        <v>37</v>
      </c>
      <c r="B53" s="266"/>
      <c r="C53" s="266"/>
      <c r="D53" s="57"/>
      <c r="E53" s="72"/>
      <c r="F53" s="73"/>
      <c r="G53" s="254" t="s">
        <v>135</v>
      </c>
      <c r="H53" s="255"/>
      <c r="I53" s="246"/>
      <c r="J53" s="247"/>
    </row>
    <row r="54" spans="1:10">
      <c r="A54" s="265" t="s">
        <v>104</v>
      </c>
      <c r="B54" s="266"/>
      <c r="C54" s="266"/>
      <c r="D54" s="57"/>
      <c r="E54" s="72"/>
      <c r="F54" s="73"/>
      <c r="G54" s="254" t="s">
        <v>135</v>
      </c>
      <c r="H54" s="255"/>
      <c r="I54" s="246"/>
      <c r="J54" s="247"/>
    </row>
    <row r="55" spans="1:10">
      <c r="A55" s="265" t="s">
        <v>39</v>
      </c>
      <c r="B55" s="266"/>
      <c r="C55" s="266"/>
      <c r="D55" s="57"/>
      <c r="E55" s="72"/>
      <c r="F55" s="73"/>
      <c r="G55" s="82"/>
      <c r="H55" s="83"/>
      <c r="I55" s="98"/>
      <c r="J55" s="99"/>
    </row>
    <row r="56" spans="1:10">
      <c r="A56" s="265" t="s">
        <v>38</v>
      </c>
      <c r="B56" s="266"/>
      <c r="C56" s="266"/>
      <c r="D56" s="57"/>
      <c r="E56" s="72"/>
      <c r="F56" s="73"/>
      <c r="G56" s="82"/>
      <c r="H56" s="83"/>
      <c r="I56" s="98"/>
      <c r="J56" s="99"/>
    </row>
    <row r="57" spans="1:10">
      <c r="A57" s="265" t="s">
        <v>40</v>
      </c>
      <c r="B57" s="266"/>
      <c r="C57" s="266"/>
      <c r="D57" s="81"/>
      <c r="E57" s="72"/>
      <c r="F57" s="73"/>
      <c r="G57" s="254" t="s">
        <v>135</v>
      </c>
      <c r="H57" s="255"/>
      <c r="I57" s="246"/>
      <c r="J57" s="247"/>
    </row>
    <row r="58" spans="1:10">
      <c r="A58" s="269" t="s">
        <v>130</v>
      </c>
      <c r="B58" s="270"/>
      <c r="C58" s="283"/>
      <c r="D58" s="80"/>
      <c r="E58" s="76"/>
      <c r="F58" s="77"/>
      <c r="G58" s="284" t="s">
        <v>135</v>
      </c>
      <c r="H58" s="285"/>
      <c r="I58" s="246"/>
      <c r="J58" s="247"/>
    </row>
    <row r="59" spans="1:10">
      <c r="A59" s="267"/>
      <c r="B59" s="268"/>
      <c r="C59" s="268"/>
      <c r="D59" s="59"/>
      <c r="E59" s="74"/>
      <c r="F59" s="75"/>
      <c r="G59" s="271" t="s">
        <v>135</v>
      </c>
      <c r="H59" s="272"/>
      <c r="I59" s="250"/>
      <c r="J59" s="251"/>
    </row>
    <row r="60" spans="1:10" ht="3.75" customHeight="1">
      <c r="A60" s="32"/>
      <c r="B60" s="33"/>
      <c r="C60" s="33"/>
      <c r="D60" s="34"/>
      <c r="E60" s="35"/>
      <c r="F60" s="36"/>
      <c r="G60" s="37"/>
      <c r="H60" s="37"/>
      <c r="I60" s="33"/>
      <c r="J60" s="38"/>
    </row>
    <row r="61" spans="1:10">
      <c r="A61" s="273" t="s">
        <v>31</v>
      </c>
      <c r="B61" s="274"/>
      <c r="C61" s="274"/>
      <c r="D61" s="55"/>
      <c r="E61" s="56"/>
      <c r="F61" s="90"/>
      <c r="G61" s="275"/>
      <c r="H61" s="276"/>
      <c r="I61" s="244"/>
      <c r="J61" s="245"/>
    </row>
    <row r="62" spans="1:10">
      <c r="A62" s="265" t="s">
        <v>126</v>
      </c>
      <c r="B62" s="266"/>
      <c r="C62" s="266"/>
      <c r="D62" s="57">
        <v>0</v>
      </c>
      <c r="E62" s="58">
        <v>1</v>
      </c>
      <c r="F62" s="90">
        <v>0</v>
      </c>
      <c r="G62" s="257">
        <f>F62/E62</f>
        <v>0</v>
      </c>
      <c r="H62" s="258"/>
      <c r="I62" s="244"/>
      <c r="J62" s="245"/>
    </row>
    <row r="63" spans="1:10">
      <c r="A63" s="265" t="s">
        <v>132</v>
      </c>
      <c r="B63" s="266"/>
      <c r="C63" s="266"/>
      <c r="D63" s="57">
        <v>0</v>
      </c>
      <c r="E63" s="58">
        <v>1</v>
      </c>
      <c r="F63" s="90">
        <v>0</v>
      </c>
      <c r="G63" s="257">
        <f>F63/E63</f>
        <v>0</v>
      </c>
      <c r="H63" s="258"/>
      <c r="I63" s="244"/>
      <c r="J63" s="245"/>
    </row>
    <row r="64" spans="1:10" ht="13.5" thickBot="1">
      <c r="A64" s="277" t="s">
        <v>80</v>
      </c>
      <c r="B64" s="278"/>
      <c r="C64" s="278"/>
      <c r="D64" s="278"/>
      <c r="E64" s="278"/>
      <c r="F64" s="259">
        <f>SUM(G62:H63)</f>
        <v>0</v>
      </c>
      <c r="G64" s="259"/>
      <c r="H64" s="260"/>
      <c r="I64" s="248" t="s">
        <v>186</v>
      </c>
      <c r="J64" s="249"/>
    </row>
    <row r="65" spans="1:10" ht="3.75" customHeight="1" thickBot="1">
      <c r="A65" s="13"/>
      <c r="B65" s="13"/>
      <c r="C65" s="13"/>
      <c r="D65" s="12"/>
      <c r="E65" s="12"/>
      <c r="F65" s="12"/>
      <c r="G65" s="14"/>
      <c r="H65" s="14"/>
      <c r="I65" s="11"/>
      <c r="J65" s="11"/>
    </row>
    <row r="66" spans="1:10">
      <c r="A66" s="263" t="s">
        <v>41</v>
      </c>
      <c r="B66" s="264"/>
      <c r="C66" s="264"/>
      <c r="D66" s="18"/>
      <c r="E66" s="18"/>
      <c r="F66" s="18"/>
      <c r="G66" s="256"/>
      <c r="H66" s="256"/>
      <c r="I66" s="261"/>
      <c r="J66" s="262"/>
    </row>
    <row r="67" spans="1:10">
      <c r="A67" s="426" t="s">
        <v>48</v>
      </c>
      <c r="B67" s="427"/>
      <c r="C67" s="91"/>
      <c r="D67" s="61"/>
      <c r="E67" s="70"/>
      <c r="F67" s="71"/>
      <c r="G67" s="281" t="s">
        <v>135</v>
      </c>
      <c r="H67" s="282"/>
      <c r="I67" s="279"/>
      <c r="J67" s="280"/>
    </row>
    <row r="68" spans="1:10">
      <c r="A68" s="269" t="s">
        <v>49</v>
      </c>
      <c r="B68" s="270"/>
      <c r="C68" s="94"/>
      <c r="D68" s="57"/>
      <c r="E68" s="72"/>
      <c r="F68" s="73"/>
      <c r="G68" s="254" t="s">
        <v>135</v>
      </c>
      <c r="H68" s="255"/>
      <c r="I68" s="246"/>
      <c r="J68" s="247"/>
    </row>
    <row r="69" spans="1:10">
      <c r="A69" s="269" t="s">
        <v>50</v>
      </c>
      <c r="B69" s="270"/>
      <c r="C69" s="94"/>
      <c r="D69" s="57"/>
      <c r="E69" s="72"/>
      <c r="F69" s="73"/>
      <c r="G69" s="254" t="s">
        <v>135</v>
      </c>
      <c r="H69" s="255"/>
      <c r="I69" s="246"/>
      <c r="J69" s="247"/>
    </row>
    <row r="70" spans="1:10">
      <c r="A70" s="269" t="s">
        <v>87</v>
      </c>
      <c r="B70" s="270"/>
      <c r="C70" s="91"/>
      <c r="D70" s="57"/>
      <c r="E70" s="72"/>
      <c r="F70" s="73"/>
      <c r="G70" s="254" t="s">
        <v>135</v>
      </c>
      <c r="H70" s="255"/>
      <c r="I70" s="246"/>
      <c r="J70" s="247"/>
    </row>
    <row r="71" spans="1:10">
      <c r="A71" s="269" t="s">
        <v>88</v>
      </c>
      <c r="B71" s="270"/>
      <c r="C71" s="94"/>
      <c r="D71" s="57"/>
      <c r="E71" s="72"/>
      <c r="F71" s="73"/>
      <c r="G71" s="254" t="s">
        <v>135</v>
      </c>
      <c r="H71" s="255"/>
      <c r="I71" s="246"/>
      <c r="J71" s="247"/>
    </row>
    <row r="72" spans="1:10">
      <c r="A72" s="269" t="s">
        <v>89</v>
      </c>
      <c r="B72" s="270"/>
      <c r="C72" s="94"/>
      <c r="D72" s="57"/>
      <c r="E72" s="72"/>
      <c r="F72" s="73"/>
      <c r="G72" s="254" t="s">
        <v>135</v>
      </c>
      <c r="H72" s="255"/>
      <c r="I72" s="246"/>
      <c r="J72" s="247"/>
    </row>
    <row r="73" spans="1:10">
      <c r="A73" s="269" t="s">
        <v>91</v>
      </c>
      <c r="B73" s="270"/>
      <c r="C73" s="94"/>
      <c r="D73" s="57"/>
      <c r="E73" s="72"/>
      <c r="F73" s="73"/>
      <c r="G73" s="254" t="s">
        <v>135</v>
      </c>
      <c r="H73" s="255"/>
      <c r="I73" s="246"/>
      <c r="J73" s="247"/>
    </row>
    <row r="74" spans="1:10">
      <c r="A74" s="269" t="s">
        <v>90</v>
      </c>
      <c r="B74" s="270"/>
      <c r="C74" s="94"/>
      <c r="D74" s="57"/>
      <c r="E74" s="72"/>
      <c r="F74" s="73"/>
      <c r="G74" s="254" t="s">
        <v>135</v>
      </c>
      <c r="H74" s="255"/>
      <c r="I74" s="246"/>
      <c r="J74" s="247"/>
    </row>
    <row r="75" spans="1:10">
      <c r="A75" s="431" t="s">
        <v>42</v>
      </c>
      <c r="B75" s="432"/>
      <c r="C75" s="95"/>
      <c r="D75" s="55"/>
      <c r="E75" s="78"/>
      <c r="F75" s="79"/>
      <c r="G75" s="254" t="s">
        <v>135</v>
      </c>
      <c r="H75" s="255"/>
      <c r="I75" s="246"/>
      <c r="J75" s="247"/>
    </row>
    <row r="76" spans="1:10">
      <c r="A76" s="269" t="s">
        <v>43</v>
      </c>
      <c r="B76" s="270"/>
      <c r="C76" s="94"/>
      <c r="D76" s="57"/>
      <c r="E76" s="72"/>
      <c r="F76" s="73"/>
      <c r="G76" s="254" t="s">
        <v>135</v>
      </c>
      <c r="H76" s="255"/>
      <c r="I76" s="246"/>
      <c r="J76" s="247"/>
    </row>
    <row r="77" spans="1:10">
      <c r="A77" s="269" t="s">
        <v>44</v>
      </c>
      <c r="B77" s="270"/>
      <c r="C77" s="94"/>
      <c r="D77" s="57"/>
      <c r="E77" s="72"/>
      <c r="F77" s="73"/>
      <c r="G77" s="254" t="s">
        <v>135</v>
      </c>
      <c r="H77" s="255"/>
      <c r="I77" s="246"/>
      <c r="J77" s="247"/>
    </row>
    <row r="78" spans="1:10">
      <c r="A78" s="269" t="s">
        <v>45</v>
      </c>
      <c r="B78" s="270"/>
      <c r="C78" s="91"/>
      <c r="D78" s="57"/>
      <c r="E78" s="72"/>
      <c r="F78" s="73"/>
      <c r="G78" s="254" t="s">
        <v>135</v>
      </c>
      <c r="H78" s="255"/>
      <c r="I78" s="246"/>
      <c r="J78" s="247"/>
    </row>
    <row r="79" spans="1:10">
      <c r="A79" s="269" t="s">
        <v>46</v>
      </c>
      <c r="B79" s="270"/>
      <c r="C79" s="94"/>
      <c r="D79" s="57"/>
      <c r="E79" s="72"/>
      <c r="F79" s="73"/>
      <c r="G79" s="254" t="s">
        <v>135</v>
      </c>
      <c r="H79" s="255"/>
      <c r="I79" s="246"/>
      <c r="J79" s="247"/>
    </row>
    <row r="80" spans="1:10">
      <c r="A80" s="269" t="s">
        <v>47</v>
      </c>
      <c r="B80" s="270"/>
      <c r="C80" s="94"/>
      <c r="D80" s="57"/>
      <c r="E80" s="72"/>
      <c r="F80" s="73"/>
      <c r="G80" s="254" t="s">
        <v>135</v>
      </c>
      <c r="H80" s="255"/>
      <c r="I80" s="246"/>
      <c r="J80" s="247"/>
    </row>
    <row r="81" spans="1:10">
      <c r="A81" s="269" t="s">
        <v>86</v>
      </c>
      <c r="B81" s="270"/>
      <c r="C81" s="94"/>
      <c r="D81" s="57"/>
      <c r="E81" s="72"/>
      <c r="F81" s="73"/>
      <c r="G81" s="254" t="s">
        <v>135</v>
      </c>
      <c r="H81" s="255"/>
      <c r="I81" s="246"/>
      <c r="J81" s="247"/>
    </row>
    <row r="82" spans="1:10">
      <c r="A82" s="269" t="s">
        <v>51</v>
      </c>
      <c r="B82" s="270"/>
      <c r="C82" s="94"/>
      <c r="D82" s="57"/>
      <c r="E82" s="72"/>
      <c r="F82" s="73"/>
      <c r="G82" s="254" t="s">
        <v>135</v>
      </c>
      <c r="H82" s="255"/>
      <c r="I82" s="246"/>
      <c r="J82" s="247"/>
    </row>
    <row r="83" spans="1:10">
      <c r="A83" s="269" t="s">
        <v>52</v>
      </c>
      <c r="B83" s="270"/>
      <c r="C83" s="94"/>
      <c r="D83" s="57"/>
      <c r="E83" s="72"/>
      <c r="F83" s="73"/>
      <c r="G83" s="254" t="s">
        <v>135</v>
      </c>
      <c r="H83" s="255"/>
      <c r="I83" s="246"/>
      <c r="J83" s="247"/>
    </row>
    <row r="84" spans="1:10">
      <c r="A84" s="269" t="s">
        <v>93</v>
      </c>
      <c r="B84" s="270"/>
      <c r="C84" s="94"/>
      <c r="D84" s="57"/>
      <c r="E84" s="72"/>
      <c r="F84" s="73"/>
      <c r="G84" s="254" t="s">
        <v>135</v>
      </c>
      <c r="H84" s="255"/>
      <c r="I84" s="246"/>
      <c r="J84" s="247"/>
    </row>
    <row r="85" spans="1:10">
      <c r="A85" s="269" t="s">
        <v>92</v>
      </c>
      <c r="B85" s="270"/>
      <c r="C85" s="94"/>
      <c r="D85" s="57"/>
      <c r="E85" s="72"/>
      <c r="F85" s="73"/>
      <c r="G85" s="254" t="s">
        <v>135</v>
      </c>
      <c r="H85" s="255"/>
      <c r="I85" s="246"/>
      <c r="J85" s="247"/>
    </row>
    <row r="86" spans="1:10">
      <c r="A86" s="412"/>
      <c r="B86" s="413"/>
      <c r="C86" s="414"/>
      <c r="D86" s="80"/>
      <c r="E86" s="76"/>
      <c r="F86" s="77"/>
      <c r="G86" s="284" t="s">
        <v>135</v>
      </c>
      <c r="H86" s="285"/>
      <c r="I86" s="246"/>
      <c r="J86" s="247"/>
    </row>
    <row r="87" spans="1:10">
      <c r="A87" s="267"/>
      <c r="B87" s="268"/>
      <c r="C87" s="268"/>
      <c r="D87" s="59"/>
      <c r="E87" s="74"/>
      <c r="F87" s="75"/>
      <c r="G87" s="271" t="s">
        <v>135</v>
      </c>
      <c r="H87" s="272"/>
      <c r="I87" s="250"/>
      <c r="J87" s="251"/>
    </row>
    <row r="88" spans="1:10" ht="3.75" customHeight="1" thickBot="1">
      <c r="A88" s="32"/>
      <c r="B88" s="33"/>
      <c r="C88" s="33"/>
      <c r="D88" s="34"/>
      <c r="E88" s="35"/>
      <c r="F88" s="36"/>
      <c r="G88" s="37"/>
      <c r="H88" s="37"/>
      <c r="I88" s="33"/>
      <c r="J88" s="38"/>
    </row>
    <row r="89" spans="1:10">
      <c r="A89" s="263" t="s">
        <v>41</v>
      </c>
      <c r="B89" s="264"/>
      <c r="C89" s="264"/>
      <c r="D89" s="18"/>
      <c r="E89" s="18"/>
      <c r="F89" s="18"/>
      <c r="G89" s="256"/>
      <c r="H89" s="256"/>
      <c r="I89" s="261"/>
      <c r="J89" s="262"/>
    </row>
    <row r="90" spans="1:10">
      <c r="A90" s="265" t="s">
        <v>127</v>
      </c>
      <c r="B90" s="266"/>
      <c r="C90" s="266"/>
      <c r="D90" s="57">
        <v>1</v>
      </c>
      <c r="E90" s="58">
        <v>2</v>
      </c>
      <c r="F90" s="90">
        <v>0</v>
      </c>
      <c r="G90" s="257">
        <f>F90/E90</f>
        <v>0</v>
      </c>
      <c r="H90" s="258"/>
      <c r="I90" s="244"/>
      <c r="J90" s="245"/>
    </row>
    <row r="91" spans="1:10" ht="25.5" customHeight="1">
      <c r="A91" s="347" t="s">
        <v>131</v>
      </c>
      <c r="B91" s="270"/>
      <c r="C91" s="283"/>
      <c r="D91" s="57">
        <v>0</v>
      </c>
      <c r="E91" s="58">
        <v>1</v>
      </c>
      <c r="F91" s="91">
        <v>0</v>
      </c>
      <c r="G91" s="257">
        <f t="shared" ref="G91:G92" si="1">F91/E91</f>
        <v>0</v>
      </c>
      <c r="H91" s="258"/>
      <c r="I91" s="244"/>
      <c r="J91" s="245"/>
    </row>
    <row r="92" spans="1:10">
      <c r="A92" s="269" t="s">
        <v>128</v>
      </c>
      <c r="B92" s="270"/>
      <c r="C92" s="283"/>
      <c r="D92" s="57">
        <v>1</v>
      </c>
      <c r="E92" s="58">
        <v>2</v>
      </c>
      <c r="F92" s="91">
        <v>0</v>
      </c>
      <c r="G92" s="257">
        <f t="shared" si="1"/>
        <v>0</v>
      </c>
      <c r="H92" s="258"/>
      <c r="I92" s="244"/>
      <c r="J92" s="245"/>
    </row>
    <row r="93" spans="1:10" ht="12.75" customHeight="1">
      <c r="A93" s="347"/>
      <c r="B93" s="348"/>
      <c r="C93" s="349"/>
      <c r="D93" s="80"/>
      <c r="E93" s="58"/>
      <c r="F93" s="91"/>
      <c r="G93" s="257"/>
      <c r="H93" s="258"/>
      <c r="I93" s="244"/>
      <c r="J93" s="245"/>
    </row>
    <row r="94" spans="1:10" ht="13.5" thickBot="1">
      <c r="A94" s="277" t="s">
        <v>81</v>
      </c>
      <c r="B94" s="278"/>
      <c r="C94" s="278"/>
      <c r="D94" s="278"/>
      <c r="E94" s="278"/>
      <c r="F94" s="259">
        <f>SUM(G90:H93)</f>
        <v>0</v>
      </c>
      <c r="G94" s="259"/>
      <c r="H94" s="260"/>
      <c r="I94" s="345" t="s">
        <v>186</v>
      </c>
      <c r="J94" s="346"/>
    </row>
    <row r="95" spans="1:10" ht="3.75" customHeight="1" thickBot="1">
      <c r="A95" s="13"/>
      <c r="B95" s="13"/>
      <c r="C95" s="13"/>
      <c r="D95" s="12"/>
      <c r="E95" s="12"/>
      <c r="F95" s="12"/>
      <c r="G95" s="14"/>
      <c r="H95" s="14"/>
      <c r="I95" s="11"/>
      <c r="J95" s="11"/>
    </row>
    <row r="96" spans="1:10">
      <c r="A96" s="263" t="s">
        <v>116</v>
      </c>
      <c r="B96" s="264"/>
      <c r="C96" s="264"/>
      <c r="D96" s="18"/>
      <c r="E96" s="18"/>
      <c r="F96" s="18"/>
      <c r="G96" s="256"/>
      <c r="H96" s="256"/>
      <c r="I96" s="261"/>
      <c r="J96" s="262"/>
    </row>
    <row r="97" spans="1:10">
      <c r="A97" s="350" t="s">
        <v>110</v>
      </c>
      <c r="B97" s="351"/>
      <c r="C97" s="351"/>
      <c r="D97" s="61"/>
      <c r="E97" s="70"/>
      <c r="F97" s="71"/>
      <c r="G97" s="281" t="s">
        <v>135</v>
      </c>
      <c r="H97" s="282"/>
      <c r="I97" s="279"/>
      <c r="J97" s="280"/>
    </row>
    <row r="98" spans="1:10">
      <c r="A98" s="265" t="s">
        <v>111</v>
      </c>
      <c r="B98" s="266"/>
      <c r="C98" s="266"/>
      <c r="D98" s="57"/>
      <c r="E98" s="72"/>
      <c r="F98" s="73"/>
      <c r="G98" s="254" t="s">
        <v>135</v>
      </c>
      <c r="H98" s="255"/>
      <c r="I98" s="246"/>
      <c r="J98" s="247"/>
    </row>
    <row r="99" spans="1:10">
      <c r="A99" s="265" t="s">
        <v>112</v>
      </c>
      <c r="B99" s="266"/>
      <c r="C99" s="266"/>
      <c r="D99" s="57"/>
      <c r="E99" s="72"/>
      <c r="F99" s="73"/>
      <c r="G99" s="254" t="s">
        <v>135</v>
      </c>
      <c r="H99" s="255"/>
      <c r="I99" s="246"/>
      <c r="J99" s="247"/>
    </row>
    <row r="100" spans="1:10">
      <c r="A100" s="265" t="s">
        <v>113</v>
      </c>
      <c r="B100" s="266"/>
      <c r="C100" s="266"/>
      <c r="D100" s="57"/>
      <c r="E100" s="72"/>
      <c r="F100" s="73"/>
      <c r="G100" s="254" t="s">
        <v>135</v>
      </c>
      <c r="H100" s="255"/>
      <c r="I100" s="246"/>
      <c r="J100" s="247"/>
    </row>
    <row r="101" spans="1:10">
      <c r="A101" s="265" t="s">
        <v>114</v>
      </c>
      <c r="B101" s="266"/>
      <c r="C101" s="266"/>
      <c r="D101" s="57"/>
      <c r="E101" s="72"/>
      <c r="F101" s="73"/>
      <c r="G101" s="254" t="s">
        <v>135</v>
      </c>
      <c r="H101" s="255"/>
      <c r="I101" s="246"/>
      <c r="J101" s="247"/>
    </row>
    <row r="102" spans="1:10">
      <c r="A102" s="265" t="s">
        <v>115</v>
      </c>
      <c r="B102" s="266"/>
      <c r="C102" s="266"/>
      <c r="D102" s="57"/>
      <c r="E102" s="72"/>
      <c r="F102" s="73"/>
      <c r="G102" s="254" t="s">
        <v>135</v>
      </c>
      <c r="H102" s="255"/>
      <c r="I102" s="246"/>
      <c r="J102" s="247"/>
    </row>
    <row r="103" spans="1:10">
      <c r="A103" s="412"/>
      <c r="B103" s="413"/>
      <c r="C103" s="414"/>
      <c r="D103" s="80"/>
      <c r="E103" s="76"/>
      <c r="F103" s="77"/>
      <c r="G103" s="284"/>
      <c r="H103" s="285"/>
      <c r="I103" s="246"/>
      <c r="J103" s="247"/>
    </row>
    <row r="104" spans="1:10">
      <c r="A104" s="267"/>
      <c r="B104" s="268"/>
      <c r="C104" s="268"/>
      <c r="D104" s="59"/>
      <c r="E104" s="74"/>
      <c r="F104" s="75"/>
      <c r="G104" s="271" t="s">
        <v>135</v>
      </c>
      <c r="H104" s="272"/>
      <c r="I104" s="250"/>
      <c r="J104" s="251"/>
    </row>
    <row r="105" spans="1:10" ht="3.75" customHeight="1" thickBot="1">
      <c r="A105" s="32"/>
      <c r="B105" s="33"/>
      <c r="C105" s="33"/>
      <c r="D105" s="34"/>
      <c r="E105" s="35"/>
      <c r="F105" s="36"/>
      <c r="G105" s="37"/>
      <c r="H105" s="37"/>
      <c r="I105" s="33"/>
      <c r="J105" s="38"/>
    </row>
    <row r="106" spans="1:10">
      <c r="A106" s="263" t="s">
        <v>116</v>
      </c>
      <c r="B106" s="264"/>
      <c r="C106" s="264"/>
      <c r="D106" s="18"/>
      <c r="E106" s="18"/>
      <c r="F106" s="18"/>
      <c r="G106" s="256"/>
      <c r="H106" s="256"/>
      <c r="I106" s="261"/>
      <c r="J106" s="262"/>
    </row>
    <row r="107" spans="1:10">
      <c r="A107" s="265" t="s">
        <v>125</v>
      </c>
      <c r="B107" s="266"/>
      <c r="C107" s="266"/>
      <c r="D107" s="57">
        <v>0</v>
      </c>
      <c r="E107" s="58">
        <v>1</v>
      </c>
      <c r="F107" s="91">
        <v>0</v>
      </c>
      <c r="G107" s="257">
        <f>F107/E107</f>
        <v>0</v>
      </c>
      <c r="H107" s="258"/>
      <c r="I107" s="244"/>
      <c r="J107" s="245"/>
    </row>
    <row r="108" spans="1:10">
      <c r="A108" s="269" t="s">
        <v>129</v>
      </c>
      <c r="B108" s="270"/>
      <c r="C108" s="283"/>
      <c r="D108" s="57">
        <v>0</v>
      </c>
      <c r="E108" s="58">
        <v>1</v>
      </c>
      <c r="F108" s="91">
        <v>0</v>
      </c>
      <c r="G108" s="257">
        <f>F108/E108</f>
        <v>0</v>
      </c>
      <c r="H108" s="258"/>
      <c r="I108" s="244"/>
      <c r="J108" s="245"/>
    </row>
    <row r="109" spans="1:10">
      <c r="A109" s="265"/>
      <c r="B109" s="266"/>
      <c r="C109" s="266"/>
      <c r="D109" s="57"/>
      <c r="E109" s="58"/>
      <c r="F109" s="91"/>
      <c r="G109" s="257" t="s">
        <v>135</v>
      </c>
      <c r="H109" s="258"/>
      <c r="I109" s="244"/>
      <c r="J109" s="245"/>
    </row>
    <row r="110" spans="1:10" ht="13.5" thickBot="1">
      <c r="A110" s="277" t="s">
        <v>134</v>
      </c>
      <c r="B110" s="278"/>
      <c r="C110" s="278"/>
      <c r="D110" s="278"/>
      <c r="E110" s="278"/>
      <c r="F110" s="259">
        <f>SUM(G107:H109)</f>
        <v>0</v>
      </c>
      <c r="G110" s="259"/>
      <c r="H110" s="260"/>
      <c r="I110" s="248" t="s">
        <v>186</v>
      </c>
      <c r="J110" s="249"/>
    </row>
    <row r="111" spans="1:10" ht="3.75" customHeight="1" thickBot="1">
      <c r="A111" s="13"/>
      <c r="B111" s="13"/>
      <c r="C111" s="13"/>
      <c r="D111" s="12"/>
      <c r="E111" s="12"/>
      <c r="F111" s="12"/>
      <c r="G111" s="14"/>
      <c r="H111" s="14"/>
      <c r="I111" s="11"/>
      <c r="J111" s="11"/>
    </row>
    <row r="112" spans="1:10">
      <c r="A112" s="263" t="s">
        <v>53</v>
      </c>
      <c r="B112" s="264"/>
      <c r="C112" s="264"/>
      <c r="D112" s="18"/>
      <c r="E112" s="18"/>
      <c r="F112" s="18"/>
      <c r="G112" s="256"/>
      <c r="H112" s="256"/>
      <c r="I112" s="261"/>
      <c r="J112" s="262"/>
    </row>
    <row r="113" spans="1:10">
      <c r="A113" s="426" t="s">
        <v>106</v>
      </c>
      <c r="B113" s="427"/>
      <c r="C113" s="428"/>
      <c r="D113" s="61"/>
      <c r="E113" s="70"/>
      <c r="F113" s="71"/>
      <c r="G113" s="281" t="s">
        <v>135</v>
      </c>
      <c r="H113" s="282"/>
      <c r="I113" s="279"/>
      <c r="J113" s="280"/>
    </row>
    <row r="114" spans="1:10">
      <c r="A114" s="265" t="s">
        <v>107</v>
      </c>
      <c r="B114" s="266"/>
      <c r="C114" s="266"/>
      <c r="D114" s="57"/>
      <c r="E114" s="72"/>
      <c r="F114" s="73"/>
      <c r="G114" s="254" t="s">
        <v>135</v>
      </c>
      <c r="H114" s="255"/>
      <c r="I114" s="246"/>
      <c r="J114" s="247"/>
    </row>
    <row r="115" spans="1:10">
      <c r="A115" s="265" t="s">
        <v>108</v>
      </c>
      <c r="B115" s="266"/>
      <c r="C115" s="266"/>
      <c r="D115" s="57"/>
      <c r="E115" s="72"/>
      <c r="F115" s="73"/>
      <c r="G115" s="254" t="s">
        <v>135</v>
      </c>
      <c r="H115" s="255"/>
      <c r="I115" s="246"/>
      <c r="J115" s="247"/>
    </row>
    <row r="116" spans="1:10">
      <c r="A116" s="265" t="s">
        <v>105</v>
      </c>
      <c r="B116" s="266"/>
      <c r="C116" s="266"/>
      <c r="D116" s="57"/>
      <c r="E116" s="72"/>
      <c r="F116" s="73"/>
      <c r="G116" s="254" t="s">
        <v>135</v>
      </c>
      <c r="H116" s="255"/>
      <c r="I116" s="246"/>
      <c r="J116" s="247"/>
    </row>
    <row r="117" spans="1:10">
      <c r="A117" s="265" t="s">
        <v>55</v>
      </c>
      <c r="B117" s="266"/>
      <c r="C117" s="266"/>
      <c r="D117" s="57"/>
      <c r="E117" s="72"/>
      <c r="F117" s="73"/>
      <c r="G117" s="254" t="s">
        <v>135</v>
      </c>
      <c r="H117" s="255"/>
      <c r="I117" s="246"/>
      <c r="J117" s="247"/>
    </row>
    <row r="118" spans="1:10">
      <c r="A118" s="265" t="s">
        <v>54</v>
      </c>
      <c r="B118" s="266"/>
      <c r="C118" s="266"/>
      <c r="D118" s="57"/>
      <c r="E118" s="72"/>
      <c r="F118" s="73"/>
      <c r="G118" s="254" t="s">
        <v>135</v>
      </c>
      <c r="H118" s="255"/>
      <c r="I118" s="246"/>
      <c r="J118" s="247"/>
    </row>
    <row r="119" spans="1:10">
      <c r="A119" s="265" t="s">
        <v>109</v>
      </c>
      <c r="B119" s="266"/>
      <c r="C119" s="266"/>
      <c r="D119" s="57"/>
      <c r="E119" s="72"/>
      <c r="F119" s="73"/>
      <c r="G119" s="254" t="s">
        <v>135</v>
      </c>
      <c r="H119" s="255"/>
      <c r="I119" s="246"/>
      <c r="J119" s="247"/>
    </row>
    <row r="120" spans="1:10">
      <c r="A120" s="412"/>
      <c r="B120" s="413"/>
      <c r="C120" s="414"/>
      <c r="D120" s="80"/>
      <c r="E120" s="76"/>
      <c r="F120" s="77"/>
      <c r="G120" s="284" t="s">
        <v>135</v>
      </c>
      <c r="H120" s="285"/>
      <c r="I120" s="246"/>
      <c r="J120" s="247"/>
    </row>
    <row r="121" spans="1:10">
      <c r="A121" s="267"/>
      <c r="B121" s="268"/>
      <c r="C121" s="268"/>
      <c r="D121" s="59"/>
      <c r="E121" s="74"/>
      <c r="F121" s="75"/>
      <c r="G121" s="271" t="s">
        <v>135</v>
      </c>
      <c r="H121" s="272"/>
      <c r="I121" s="250"/>
      <c r="J121" s="251"/>
    </row>
    <row r="122" spans="1:10" ht="3.75" customHeight="1" thickBot="1">
      <c r="A122" s="32"/>
      <c r="B122" s="33"/>
      <c r="C122" s="33"/>
      <c r="D122" s="34"/>
      <c r="E122" s="35"/>
      <c r="F122" s="36"/>
      <c r="G122" s="37"/>
      <c r="H122" s="37"/>
      <c r="I122" s="33"/>
      <c r="J122" s="38"/>
    </row>
    <row r="123" spans="1:10">
      <c r="A123" s="263" t="s">
        <v>53</v>
      </c>
      <c r="B123" s="264"/>
      <c r="C123" s="264"/>
      <c r="D123" s="18"/>
      <c r="E123" s="18"/>
      <c r="F123" s="18"/>
      <c r="G123" s="256"/>
      <c r="H123" s="256"/>
      <c r="I123" s="261"/>
      <c r="J123" s="262"/>
    </row>
    <row r="124" spans="1:10">
      <c r="A124" s="265" t="s">
        <v>127</v>
      </c>
      <c r="B124" s="266"/>
      <c r="C124" s="266"/>
      <c r="D124" s="57">
        <v>1</v>
      </c>
      <c r="E124" s="58">
        <v>1</v>
      </c>
      <c r="F124" s="90">
        <v>0</v>
      </c>
      <c r="G124" s="257">
        <f>F124/E124</f>
        <v>0</v>
      </c>
      <c r="H124" s="258"/>
      <c r="I124" s="244"/>
      <c r="J124" s="245"/>
    </row>
    <row r="125" spans="1:10">
      <c r="A125" s="269" t="s">
        <v>128</v>
      </c>
      <c r="B125" s="270"/>
      <c r="C125" s="283"/>
      <c r="D125" s="57">
        <v>0</v>
      </c>
      <c r="E125" s="58">
        <v>1</v>
      </c>
      <c r="F125" s="90">
        <v>0</v>
      </c>
      <c r="G125" s="257">
        <f>F125/E125</f>
        <v>0</v>
      </c>
      <c r="H125" s="258"/>
      <c r="I125" s="244"/>
      <c r="J125" s="245"/>
    </row>
    <row r="126" spans="1:10">
      <c r="A126" s="265"/>
      <c r="B126" s="266"/>
      <c r="C126" s="266"/>
      <c r="D126" s="57"/>
      <c r="E126" s="58"/>
      <c r="F126" s="91"/>
      <c r="G126" s="257" t="s">
        <v>135</v>
      </c>
      <c r="H126" s="258"/>
      <c r="I126" s="244"/>
      <c r="J126" s="245"/>
    </row>
    <row r="127" spans="1:10" ht="13.5" thickBot="1">
      <c r="A127" s="277" t="s">
        <v>82</v>
      </c>
      <c r="B127" s="278"/>
      <c r="C127" s="278"/>
      <c r="D127" s="278"/>
      <c r="E127" s="278"/>
      <c r="F127" s="259">
        <f>SUM(G124:H126)</f>
        <v>0</v>
      </c>
      <c r="G127" s="259"/>
      <c r="H127" s="260"/>
      <c r="I127" s="248" t="s">
        <v>186</v>
      </c>
      <c r="J127" s="249"/>
    </row>
    <row r="128" spans="1:10" ht="3.75" customHeight="1">
      <c r="A128" s="13"/>
      <c r="B128" s="13"/>
      <c r="C128" s="13"/>
      <c r="D128" s="12"/>
      <c r="E128" s="12"/>
      <c r="F128" s="12"/>
      <c r="G128" s="14"/>
      <c r="H128" s="14"/>
      <c r="I128" s="11"/>
      <c r="J128" s="11"/>
    </row>
    <row r="129" spans="1:10" ht="3.75" customHeight="1" thickBot="1">
      <c r="A129" s="13"/>
      <c r="B129" s="13"/>
      <c r="C129" s="13"/>
      <c r="D129" s="12"/>
      <c r="E129" s="12"/>
      <c r="F129" s="12"/>
      <c r="G129" s="17"/>
      <c r="H129" s="17"/>
      <c r="I129" s="11"/>
      <c r="J129" s="11"/>
    </row>
    <row r="130" spans="1:10" ht="13.5" thickBot="1">
      <c r="A130" s="411" t="s">
        <v>83</v>
      </c>
      <c r="B130" s="360"/>
      <c r="C130" s="360"/>
      <c r="D130" s="360"/>
      <c r="E130" s="360"/>
      <c r="F130" s="113"/>
      <c r="G130" s="113">
        <f>F127+F110+F94+F64+F45</f>
        <v>0</v>
      </c>
      <c r="H130" s="113"/>
      <c r="I130" s="357" t="s">
        <v>186</v>
      </c>
      <c r="J130" s="358"/>
    </row>
    <row r="131" spans="1:10" ht="7.5" hidden="1" customHeight="1" thickBot="1">
      <c r="A131" s="12"/>
      <c r="B131" s="12"/>
      <c r="C131" s="12"/>
      <c r="D131" s="12"/>
      <c r="E131" s="12"/>
      <c r="F131" s="12"/>
      <c r="G131" s="12"/>
      <c r="H131" s="12"/>
      <c r="I131" s="12"/>
      <c r="J131" s="12"/>
    </row>
    <row r="132" spans="1:10" hidden="1">
      <c r="A132" s="417" t="s">
        <v>30</v>
      </c>
      <c r="B132" s="418"/>
      <c r="C132" s="418"/>
      <c r="D132" s="419"/>
      <c r="E132" s="423" t="s">
        <v>65</v>
      </c>
      <c r="F132" s="424"/>
      <c r="G132" s="424"/>
      <c r="H132" s="425"/>
      <c r="I132" s="429" t="s">
        <v>15</v>
      </c>
      <c r="J132" s="430"/>
    </row>
    <row r="133" spans="1:10" ht="25.5" hidden="1" customHeight="1" thickBot="1">
      <c r="A133" s="420"/>
      <c r="B133" s="421"/>
      <c r="C133" s="421"/>
      <c r="D133" s="422"/>
      <c r="E133" s="19" t="s">
        <v>27</v>
      </c>
      <c r="F133" s="20" t="s">
        <v>25</v>
      </c>
      <c r="G133" s="415" t="s">
        <v>26</v>
      </c>
      <c r="H133" s="416"/>
      <c r="I133" s="293"/>
      <c r="J133" s="294"/>
    </row>
    <row r="134" spans="1:10" ht="3.75" hidden="1" customHeight="1" thickBot="1">
      <c r="A134" s="13"/>
      <c r="B134" s="13"/>
      <c r="C134" s="13"/>
      <c r="D134" s="12"/>
      <c r="E134" s="12"/>
      <c r="F134" s="12"/>
      <c r="G134" s="14"/>
      <c r="H134" s="14"/>
      <c r="I134" s="11"/>
      <c r="J134" s="11"/>
    </row>
    <row r="135" spans="1:10" hidden="1">
      <c r="A135" s="397" t="s">
        <v>66</v>
      </c>
      <c r="B135" s="398"/>
      <c r="C135" s="398"/>
      <c r="D135" s="43"/>
      <c r="E135" s="43"/>
      <c r="F135" s="43"/>
      <c r="G135" s="399"/>
      <c r="H135" s="399"/>
      <c r="I135" s="400"/>
      <c r="J135" s="401"/>
    </row>
    <row r="136" spans="1:10" hidden="1">
      <c r="A136" s="407" t="s">
        <v>75</v>
      </c>
      <c r="B136" s="408"/>
      <c r="C136" s="402" t="s">
        <v>68</v>
      </c>
      <c r="D136" s="403"/>
      <c r="E136" s="44">
        <v>1</v>
      </c>
      <c r="F136" s="49"/>
      <c r="G136" s="404">
        <v>0</v>
      </c>
      <c r="H136" s="405"/>
      <c r="I136" s="368"/>
      <c r="J136" s="369"/>
    </row>
    <row r="137" spans="1:10" hidden="1">
      <c r="A137" s="391" t="s">
        <v>67</v>
      </c>
      <c r="B137" s="406"/>
      <c r="C137" s="378" t="s">
        <v>68</v>
      </c>
      <c r="D137" s="379"/>
      <c r="E137" s="47">
        <v>1</v>
      </c>
      <c r="F137" s="50"/>
      <c r="G137" s="370">
        <v>0</v>
      </c>
      <c r="H137" s="371"/>
      <c r="I137" s="372"/>
      <c r="J137" s="373"/>
    </row>
    <row r="138" spans="1:10" hidden="1">
      <c r="A138" s="45" t="s">
        <v>73</v>
      </c>
      <c r="B138" s="46"/>
      <c r="C138" s="378" t="s">
        <v>68</v>
      </c>
      <c r="D138" s="379"/>
      <c r="E138" s="47">
        <v>1</v>
      </c>
      <c r="F138" s="50"/>
      <c r="G138" s="370">
        <v>0</v>
      </c>
      <c r="H138" s="371"/>
      <c r="I138" s="372"/>
      <c r="J138" s="373"/>
    </row>
    <row r="139" spans="1:10" hidden="1">
      <c r="A139" s="391" t="s">
        <v>76</v>
      </c>
      <c r="B139" s="392"/>
      <c r="C139" s="378" t="s">
        <v>68</v>
      </c>
      <c r="D139" s="379"/>
      <c r="E139" s="47">
        <v>1</v>
      </c>
      <c r="F139" s="50"/>
      <c r="G139" s="370">
        <v>0</v>
      </c>
      <c r="H139" s="371"/>
      <c r="I139" s="372"/>
      <c r="J139" s="373"/>
    </row>
    <row r="140" spans="1:10" hidden="1">
      <c r="A140" s="391" t="s">
        <v>76</v>
      </c>
      <c r="B140" s="392"/>
      <c r="C140" s="378" t="s">
        <v>68</v>
      </c>
      <c r="D140" s="379"/>
      <c r="E140" s="47">
        <v>1</v>
      </c>
      <c r="F140" s="50"/>
      <c r="G140" s="370">
        <v>0</v>
      </c>
      <c r="H140" s="371"/>
      <c r="I140" s="372"/>
      <c r="J140" s="373"/>
    </row>
    <row r="141" spans="1:10" hidden="1">
      <c r="A141" s="391" t="s">
        <v>76</v>
      </c>
      <c r="B141" s="392"/>
      <c r="C141" s="378" t="s">
        <v>68</v>
      </c>
      <c r="D141" s="379"/>
      <c r="E141" s="48">
        <v>1</v>
      </c>
      <c r="F141" s="51"/>
      <c r="G141" s="374">
        <v>0</v>
      </c>
      <c r="H141" s="375"/>
      <c r="I141" s="376"/>
      <c r="J141" s="377"/>
    </row>
    <row r="142" spans="1:10" ht="13.5" hidden="1" thickBot="1">
      <c r="A142" s="393" t="s">
        <v>69</v>
      </c>
      <c r="B142" s="394"/>
      <c r="C142" s="394"/>
      <c r="D142" s="394"/>
      <c r="E142" s="394"/>
      <c r="F142" s="380">
        <v>0</v>
      </c>
      <c r="G142" s="380"/>
      <c r="H142" s="381"/>
      <c r="I142" s="384" t="s">
        <v>186</v>
      </c>
      <c r="J142" s="385"/>
    </row>
    <row r="143" spans="1:10" ht="3.75" hidden="1" customHeight="1" thickBot="1">
      <c r="A143" s="13"/>
      <c r="B143" s="13"/>
      <c r="C143" s="13"/>
      <c r="D143" s="12"/>
      <c r="E143" s="12"/>
      <c r="F143" s="12"/>
      <c r="G143" s="14"/>
      <c r="H143" s="14"/>
      <c r="I143" s="11"/>
      <c r="J143" s="11"/>
    </row>
    <row r="144" spans="1:10" hidden="1">
      <c r="A144" s="397" t="s">
        <v>72</v>
      </c>
      <c r="B144" s="398"/>
      <c r="C144" s="398"/>
      <c r="D144" s="43"/>
      <c r="E144" s="43"/>
      <c r="F144" s="43"/>
      <c r="G144" s="399"/>
      <c r="H144" s="399"/>
      <c r="I144" s="400"/>
      <c r="J144" s="401"/>
    </row>
    <row r="145" spans="1:10" hidden="1">
      <c r="A145" s="407" t="s">
        <v>75</v>
      </c>
      <c r="B145" s="408"/>
      <c r="C145" s="402" t="s">
        <v>68</v>
      </c>
      <c r="D145" s="403"/>
      <c r="E145" s="44">
        <v>1</v>
      </c>
      <c r="F145" s="49"/>
      <c r="G145" s="404">
        <v>0</v>
      </c>
      <c r="H145" s="405"/>
      <c r="I145" s="368"/>
      <c r="J145" s="369"/>
    </row>
    <row r="146" spans="1:10" hidden="1">
      <c r="A146" s="391" t="s">
        <v>67</v>
      </c>
      <c r="B146" s="406"/>
      <c r="C146" s="378" t="s">
        <v>68</v>
      </c>
      <c r="D146" s="379"/>
      <c r="E146" s="47">
        <v>1</v>
      </c>
      <c r="F146" s="50"/>
      <c r="G146" s="370">
        <v>0</v>
      </c>
      <c r="H146" s="371"/>
      <c r="I146" s="372"/>
      <c r="J146" s="373"/>
    </row>
    <row r="147" spans="1:10" hidden="1">
      <c r="A147" s="391" t="s">
        <v>76</v>
      </c>
      <c r="B147" s="392"/>
      <c r="C147" s="378" t="s">
        <v>68</v>
      </c>
      <c r="D147" s="379"/>
      <c r="E147" s="47">
        <v>1</v>
      </c>
      <c r="F147" s="50"/>
      <c r="G147" s="370">
        <v>0</v>
      </c>
      <c r="H147" s="371"/>
      <c r="I147" s="372"/>
      <c r="J147" s="373"/>
    </row>
    <row r="148" spans="1:10" hidden="1">
      <c r="A148" s="391" t="s">
        <v>76</v>
      </c>
      <c r="B148" s="392"/>
      <c r="C148" s="378" t="s">
        <v>68</v>
      </c>
      <c r="D148" s="379"/>
      <c r="E148" s="47">
        <v>1</v>
      </c>
      <c r="F148" s="50"/>
      <c r="G148" s="370">
        <v>0</v>
      </c>
      <c r="H148" s="371"/>
      <c r="I148" s="372"/>
      <c r="J148" s="373"/>
    </row>
    <row r="149" spans="1:10" hidden="1">
      <c r="A149" s="391" t="s">
        <v>76</v>
      </c>
      <c r="B149" s="392"/>
      <c r="C149" s="378" t="s">
        <v>68</v>
      </c>
      <c r="D149" s="379"/>
      <c r="E149" s="48">
        <v>1</v>
      </c>
      <c r="F149" s="51"/>
      <c r="G149" s="374">
        <v>0</v>
      </c>
      <c r="H149" s="375"/>
      <c r="I149" s="376"/>
      <c r="J149" s="377"/>
    </row>
    <row r="150" spans="1:10" ht="13.5" hidden="1" thickBot="1">
      <c r="A150" s="393" t="s">
        <v>74</v>
      </c>
      <c r="B150" s="394"/>
      <c r="C150" s="394"/>
      <c r="D150" s="394"/>
      <c r="E150" s="394"/>
      <c r="F150" s="380">
        <v>0</v>
      </c>
      <c r="G150" s="380"/>
      <c r="H150" s="381"/>
      <c r="I150" s="384" t="s">
        <v>186</v>
      </c>
      <c r="J150" s="385"/>
    </row>
    <row r="151" spans="1:10" ht="3.75" hidden="1" customHeight="1" thickBot="1">
      <c r="A151" s="13"/>
      <c r="B151" s="13"/>
      <c r="C151" s="13"/>
      <c r="D151" s="12"/>
      <c r="E151" s="12"/>
      <c r="F151" s="12"/>
      <c r="G151" s="17"/>
      <c r="H151" s="17"/>
      <c r="I151" s="11"/>
      <c r="J151" s="11"/>
    </row>
    <row r="152" spans="1:10" ht="13.5" hidden="1" thickBot="1">
      <c r="A152" s="359" t="s">
        <v>71</v>
      </c>
      <c r="B152" s="360"/>
      <c r="C152" s="360"/>
      <c r="D152" s="360"/>
      <c r="E152" s="360"/>
      <c r="F152" s="356">
        <v>0</v>
      </c>
      <c r="G152" s="356"/>
      <c r="H152" s="356"/>
      <c r="I152" s="357" t="s">
        <v>186</v>
      </c>
      <c r="J152" s="358"/>
    </row>
    <row r="153" spans="1:10" ht="7.5" hidden="1" customHeight="1" thickBot="1">
      <c r="A153" s="12"/>
      <c r="B153" s="12"/>
      <c r="C153" s="12"/>
      <c r="D153" s="12"/>
      <c r="E153" s="12"/>
      <c r="F153" s="12"/>
      <c r="G153" s="12"/>
      <c r="H153" s="12"/>
      <c r="I153" s="12"/>
      <c r="J153" s="12"/>
    </row>
    <row r="154" spans="1:10" ht="12.75" hidden="1" customHeight="1">
      <c r="A154" s="42" t="s">
        <v>64</v>
      </c>
      <c r="B154" s="21"/>
      <c r="C154" s="21"/>
      <c r="D154" s="21"/>
      <c r="E154" s="21"/>
      <c r="F154" s="21"/>
      <c r="G154" s="21"/>
      <c r="H154" s="21"/>
      <c r="I154" s="21"/>
      <c r="J154" s="22"/>
    </row>
    <row r="155" spans="1:10" ht="12.75" hidden="1" customHeight="1">
      <c r="A155" s="23" t="s">
        <v>58</v>
      </c>
      <c r="B155" s="387" t="s">
        <v>61</v>
      </c>
      <c r="C155" s="387"/>
      <c r="D155" s="387"/>
      <c r="E155" s="387"/>
      <c r="F155" s="387"/>
      <c r="G155" s="387" t="s">
        <v>62</v>
      </c>
      <c r="H155" s="387"/>
      <c r="I155" s="387" t="s">
        <v>63</v>
      </c>
      <c r="J155" s="388"/>
    </row>
    <row r="156" spans="1:10" ht="12.75" hidden="1" customHeight="1">
      <c r="A156" s="24"/>
      <c r="B156" s="389"/>
      <c r="C156" s="389"/>
      <c r="D156" s="389"/>
      <c r="E156" s="389"/>
      <c r="F156" s="389"/>
      <c r="G156" s="389"/>
      <c r="H156" s="390"/>
      <c r="I156" s="395"/>
      <c r="J156" s="396"/>
    </row>
    <row r="157" spans="1:10" ht="12.75" hidden="1" customHeight="1">
      <c r="A157" s="25"/>
      <c r="B157" s="354"/>
      <c r="C157" s="354"/>
      <c r="D157" s="354"/>
      <c r="E157" s="354"/>
      <c r="F157" s="354"/>
      <c r="G157" s="354"/>
      <c r="H157" s="355"/>
      <c r="I157" s="361"/>
      <c r="J157" s="362"/>
    </row>
    <row r="158" spans="1:10" ht="12.75" hidden="1" customHeight="1">
      <c r="A158" s="25"/>
      <c r="B158" s="354"/>
      <c r="C158" s="354"/>
      <c r="D158" s="354"/>
      <c r="E158" s="354"/>
      <c r="F158" s="354"/>
      <c r="G158" s="354"/>
      <c r="H158" s="355"/>
      <c r="I158" s="361"/>
      <c r="J158" s="362"/>
    </row>
    <row r="159" spans="1:10" ht="12.75" hidden="1" customHeight="1">
      <c r="A159" s="25"/>
      <c r="B159" s="354"/>
      <c r="C159" s="354"/>
      <c r="D159" s="354"/>
      <c r="E159" s="354"/>
      <c r="F159" s="354"/>
      <c r="G159" s="354"/>
      <c r="H159" s="355"/>
      <c r="I159" s="361"/>
      <c r="J159" s="362"/>
    </row>
    <row r="160" spans="1:10" ht="12.75" hidden="1" customHeight="1" thickBot="1">
      <c r="A160" s="26"/>
      <c r="B160" s="363"/>
      <c r="C160" s="363"/>
      <c r="D160" s="363"/>
      <c r="E160" s="363"/>
      <c r="F160" s="363"/>
      <c r="G160" s="363"/>
      <c r="H160" s="364"/>
      <c r="I160" s="382"/>
      <c r="J160" s="383"/>
    </row>
    <row r="161" spans="1:10" ht="13.5" hidden="1" thickBot="1">
      <c r="A161" s="359" t="s">
        <v>70</v>
      </c>
      <c r="B161" s="360"/>
      <c r="C161" s="360"/>
      <c r="D161" s="360"/>
      <c r="E161" s="360"/>
      <c r="F161" s="356">
        <v>0</v>
      </c>
      <c r="G161" s="356"/>
      <c r="H161" s="356"/>
      <c r="I161" s="357" t="s">
        <v>186</v>
      </c>
      <c r="J161" s="358"/>
    </row>
    <row r="162" spans="1:10" hidden="1"/>
    <row r="163" spans="1:10" hidden="1">
      <c r="A163" s="27" t="s">
        <v>58</v>
      </c>
      <c r="B163" s="7"/>
      <c r="C163" s="367" t="s">
        <v>57</v>
      </c>
      <c r="D163" s="367"/>
      <c r="E163" s="28" t="s">
        <v>58</v>
      </c>
      <c r="F163" s="7"/>
      <c r="G163" s="367" t="s">
        <v>59</v>
      </c>
      <c r="H163" s="367"/>
      <c r="I163" s="367"/>
      <c r="J163" s="386"/>
    </row>
    <row r="164" spans="1:10" hidden="1">
      <c r="A164" s="9"/>
      <c r="C164" s="352" t="s">
        <v>60</v>
      </c>
      <c r="D164" s="352"/>
      <c r="G164" s="352"/>
      <c r="H164" s="352"/>
      <c r="I164" s="352"/>
      <c r="J164" s="353"/>
    </row>
    <row r="165" spans="1:10" hidden="1">
      <c r="A165" s="9"/>
      <c r="C165" s="352"/>
      <c r="D165" s="352"/>
      <c r="G165" s="352"/>
      <c r="H165" s="352"/>
      <c r="I165" s="352"/>
      <c r="J165" s="353"/>
    </row>
    <row r="166" spans="1:10" hidden="1">
      <c r="A166" s="9"/>
      <c r="C166" s="16"/>
      <c r="D166" s="16"/>
      <c r="G166" s="16"/>
      <c r="H166" s="16"/>
      <c r="I166" s="16"/>
      <c r="J166" s="29"/>
    </row>
    <row r="167" spans="1:10" hidden="1">
      <c r="A167" s="9"/>
      <c r="C167" s="352"/>
      <c r="D167" s="352"/>
      <c r="G167" s="352"/>
      <c r="H167" s="352"/>
      <c r="I167" s="352"/>
      <c r="J167" s="353"/>
    </row>
    <row r="168" spans="1:10" hidden="1">
      <c r="A168" s="9"/>
      <c r="C168" s="352"/>
      <c r="D168" s="352"/>
      <c r="G168" s="352"/>
      <c r="H168" s="352"/>
      <c r="I168" s="352"/>
      <c r="J168" s="353"/>
    </row>
    <row r="169" spans="1:10" ht="13.5" hidden="1" thickBot="1">
      <c r="A169" s="30"/>
      <c r="B169" s="31"/>
      <c r="C169" s="365"/>
      <c r="D169" s="365"/>
      <c r="E169" s="31"/>
      <c r="F169" s="31"/>
      <c r="G169" s="365"/>
      <c r="H169" s="365"/>
      <c r="I169" s="365"/>
      <c r="J169" s="366"/>
    </row>
    <row r="170" spans="1:10" ht="13.5" thickBot="1"/>
    <row r="171" spans="1:10">
      <c r="A171" s="233" t="s">
        <v>180</v>
      </c>
      <c r="B171" s="7"/>
      <c r="C171" s="236" t="s">
        <v>57</v>
      </c>
      <c r="D171" s="7"/>
      <c r="E171" s="236" t="s">
        <v>180</v>
      </c>
      <c r="F171" s="7"/>
      <c r="G171" s="236" t="s">
        <v>59</v>
      </c>
      <c r="H171" s="7"/>
      <c r="I171" s="7"/>
      <c r="J171" s="234"/>
    </row>
    <row r="172" spans="1:10">
      <c r="A172" s="9"/>
      <c r="J172" s="10"/>
    </row>
    <row r="173" spans="1:10">
      <c r="A173" s="9"/>
      <c r="J173" s="10"/>
    </row>
    <row r="174" spans="1:10">
      <c r="A174" s="9"/>
      <c r="J174" s="10"/>
    </row>
    <row r="175" spans="1:10">
      <c r="A175" s="9"/>
      <c r="J175" s="10"/>
    </row>
    <row r="176" spans="1:10">
      <c r="A176" s="9"/>
      <c r="J176" s="10"/>
    </row>
    <row r="177" spans="1:10">
      <c r="A177" s="9"/>
      <c r="J177" s="10"/>
    </row>
    <row r="178" spans="1:10" ht="13.5" thickBot="1">
      <c r="A178" s="30"/>
      <c r="B178" s="31"/>
      <c r="C178" s="31"/>
      <c r="D178" s="31"/>
      <c r="E178" s="31"/>
      <c r="F178" s="31"/>
      <c r="G178" s="31"/>
      <c r="H178" s="31"/>
      <c r="I178" s="31"/>
      <c r="J178" s="235"/>
    </row>
  </sheetData>
  <mergeCells count="416">
    <mergeCell ref="A101:C101"/>
    <mergeCell ref="G101:H101"/>
    <mergeCell ref="A81:B81"/>
    <mergeCell ref="I86:J86"/>
    <mergeCell ref="I83:J83"/>
    <mergeCell ref="I135:J135"/>
    <mergeCell ref="I132:J133"/>
    <mergeCell ref="A56:C56"/>
    <mergeCell ref="A86:C86"/>
    <mergeCell ref="A59:C59"/>
    <mergeCell ref="A75:B75"/>
    <mergeCell ref="A57:C57"/>
    <mergeCell ref="G70:H70"/>
    <mergeCell ref="A84:B84"/>
    <mergeCell ref="G84:H84"/>
    <mergeCell ref="G75:H75"/>
    <mergeCell ref="G71:H71"/>
    <mergeCell ref="A67:B67"/>
    <mergeCell ref="A73:B73"/>
    <mergeCell ref="A80:B80"/>
    <mergeCell ref="A77:B77"/>
    <mergeCell ref="G69:H69"/>
    <mergeCell ref="G67:H67"/>
    <mergeCell ref="G77:H77"/>
    <mergeCell ref="G133:H133"/>
    <mergeCell ref="A132:D133"/>
    <mergeCell ref="E132:H132"/>
    <mergeCell ref="A126:C126"/>
    <mergeCell ref="G107:H107"/>
    <mergeCell ref="A113:C113"/>
    <mergeCell ref="A112:C112"/>
    <mergeCell ref="A108:C108"/>
    <mergeCell ref="G108:H108"/>
    <mergeCell ref="G109:H109"/>
    <mergeCell ref="A109:C109"/>
    <mergeCell ref="A115:C115"/>
    <mergeCell ref="G124:H124"/>
    <mergeCell ref="A127:E127"/>
    <mergeCell ref="F127:H127"/>
    <mergeCell ref="A120:C120"/>
    <mergeCell ref="A123:C123"/>
    <mergeCell ref="G123:H123"/>
    <mergeCell ref="I110:J110"/>
    <mergeCell ref="G103:H103"/>
    <mergeCell ref="A106:C106"/>
    <mergeCell ref="G119:H119"/>
    <mergeCell ref="I109:J109"/>
    <mergeCell ref="G106:H106"/>
    <mergeCell ref="I116:J116"/>
    <mergeCell ref="A116:C116"/>
    <mergeCell ref="G116:H116"/>
    <mergeCell ref="A117:C117"/>
    <mergeCell ref="A119:C119"/>
    <mergeCell ref="I117:J117"/>
    <mergeCell ref="A110:E110"/>
    <mergeCell ref="A103:C103"/>
    <mergeCell ref="I102:J102"/>
    <mergeCell ref="A136:B136"/>
    <mergeCell ref="E11:G11"/>
    <mergeCell ref="A139:B139"/>
    <mergeCell ref="C139:D139"/>
    <mergeCell ref="G139:H139"/>
    <mergeCell ref="I139:J139"/>
    <mergeCell ref="G135:H135"/>
    <mergeCell ref="A130:E130"/>
    <mergeCell ref="I130:J130"/>
    <mergeCell ref="A137:B137"/>
    <mergeCell ref="G136:H136"/>
    <mergeCell ref="C136:D136"/>
    <mergeCell ref="A135:C135"/>
    <mergeCell ref="A70:B70"/>
    <mergeCell ref="A114:C114"/>
    <mergeCell ref="I98:J98"/>
    <mergeCell ref="G117:H117"/>
    <mergeCell ref="I114:J114"/>
    <mergeCell ref="I103:J103"/>
    <mergeCell ref="G113:H113"/>
    <mergeCell ref="A98:C98"/>
    <mergeCell ref="A99:C99"/>
    <mergeCell ref="G99:H99"/>
    <mergeCell ref="A144:C144"/>
    <mergeCell ref="C140:D140"/>
    <mergeCell ref="A142:E142"/>
    <mergeCell ref="C141:D141"/>
    <mergeCell ref="A140:B140"/>
    <mergeCell ref="A141:B141"/>
    <mergeCell ref="G144:H144"/>
    <mergeCell ref="I144:J144"/>
    <mergeCell ref="A147:B147"/>
    <mergeCell ref="C145:D145"/>
    <mergeCell ref="G145:H145"/>
    <mergeCell ref="I145:J145"/>
    <mergeCell ref="G146:H146"/>
    <mergeCell ref="A146:B146"/>
    <mergeCell ref="C146:D146"/>
    <mergeCell ref="A145:B145"/>
    <mergeCell ref="I155:J155"/>
    <mergeCell ref="I150:J150"/>
    <mergeCell ref="B155:F155"/>
    <mergeCell ref="G155:H155"/>
    <mergeCell ref="G156:H156"/>
    <mergeCell ref="I146:J146"/>
    <mergeCell ref="C147:D147"/>
    <mergeCell ref="G147:H147"/>
    <mergeCell ref="I147:J147"/>
    <mergeCell ref="A149:B149"/>
    <mergeCell ref="I148:J148"/>
    <mergeCell ref="C149:D149"/>
    <mergeCell ref="G149:H149"/>
    <mergeCell ref="I149:J149"/>
    <mergeCell ref="A148:B148"/>
    <mergeCell ref="A152:E152"/>
    <mergeCell ref="F152:H152"/>
    <mergeCell ref="I152:J152"/>
    <mergeCell ref="C148:D148"/>
    <mergeCell ref="G148:H148"/>
    <mergeCell ref="A150:E150"/>
    <mergeCell ref="F150:H150"/>
    <mergeCell ref="B156:F156"/>
    <mergeCell ref="I156:J156"/>
    <mergeCell ref="G169:J169"/>
    <mergeCell ref="C169:D169"/>
    <mergeCell ref="G168:J168"/>
    <mergeCell ref="C163:D163"/>
    <mergeCell ref="C164:D164"/>
    <mergeCell ref="I136:J136"/>
    <mergeCell ref="G137:H137"/>
    <mergeCell ref="I137:J137"/>
    <mergeCell ref="G141:H141"/>
    <mergeCell ref="I141:J141"/>
    <mergeCell ref="C137:D137"/>
    <mergeCell ref="C138:D138"/>
    <mergeCell ref="F142:H142"/>
    <mergeCell ref="G140:H140"/>
    <mergeCell ref="I138:J138"/>
    <mergeCell ref="G138:H138"/>
    <mergeCell ref="I140:J140"/>
    <mergeCell ref="I160:J160"/>
    <mergeCell ref="I159:J159"/>
    <mergeCell ref="G158:H158"/>
    <mergeCell ref="I142:J142"/>
    <mergeCell ref="I157:J157"/>
    <mergeCell ref="C168:D168"/>
    <mergeCell ref="G163:J163"/>
    <mergeCell ref="G164:J164"/>
    <mergeCell ref="B157:F157"/>
    <mergeCell ref="G157:H157"/>
    <mergeCell ref="G165:J165"/>
    <mergeCell ref="G167:J167"/>
    <mergeCell ref="F161:H161"/>
    <mergeCell ref="I161:J161"/>
    <mergeCell ref="A161:E161"/>
    <mergeCell ref="G159:H159"/>
    <mergeCell ref="I158:J158"/>
    <mergeCell ref="C165:D165"/>
    <mergeCell ref="C167:D167"/>
    <mergeCell ref="B158:F158"/>
    <mergeCell ref="B159:F159"/>
    <mergeCell ref="B160:F160"/>
    <mergeCell ref="G160:H160"/>
    <mergeCell ref="I126:J126"/>
    <mergeCell ref="I127:J127"/>
    <mergeCell ref="G126:H126"/>
    <mergeCell ref="A121:C121"/>
    <mergeCell ref="A124:C124"/>
    <mergeCell ref="A125:C125"/>
    <mergeCell ref="G125:H125"/>
    <mergeCell ref="I87:J87"/>
    <mergeCell ref="I120:J120"/>
    <mergeCell ref="G121:H121"/>
    <mergeCell ref="I115:J115"/>
    <mergeCell ref="G114:H114"/>
    <mergeCell ref="G112:H112"/>
    <mergeCell ref="I108:J108"/>
    <mergeCell ref="I119:J119"/>
    <mergeCell ref="I112:J112"/>
    <mergeCell ref="I113:J113"/>
    <mergeCell ref="G115:H115"/>
    <mergeCell ref="I101:J101"/>
    <mergeCell ref="I121:J121"/>
    <mergeCell ref="I91:J91"/>
    <mergeCell ref="F110:H110"/>
    <mergeCell ref="G104:H104"/>
    <mergeCell ref="I124:J124"/>
    <mergeCell ref="A102:C102"/>
    <mergeCell ref="G102:H102"/>
    <mergeCell ref="G90:H90"/>
    <mergeCell ref="G83:H83"/>
    <mergeCell ref="G87:H87"/>
    <mergeCell ref="A85:B85"/>
    <mergeCell ref="A87:C87"/>
    <mergeCell ref="G86:H86"/>
    <mergeCell ref="A94:E94"/>
    <mergeCell ref="G96:H96"/>
    <mergeCell ref="A83:B83"/>
    <mergeCell ref="G92:H92"/>
    <mergeCell ref="A92:C92"/>
    <mergeCell ref="A91:C91"/>
    <mergeCell ref="G91:H91"/>
    <mergeCell ref="A100:C100"/>
    <mergeCell ref="G100:H100"/>
    <mergeCell ref="A90:C90"/>
    <mergeCell ref="A93:C93"/>
    <mergeCell ref="A97:C97"/>
    <mergeCell ref="A96:C96"/>
    <mergeCell ref="G97:H97"/>
    <mergeCell ref="G98:H98"/>
    <mergeCell ref="G85:H85"/>
    <mergeCell ref="I75:J75"/>
    <mergeCell ref="I77:J77"/>
    <mergeCell ref="G80:H80"/>
    <mergeCell ref="I78:J78"/>
    <mergeCell ref="I74:J74"/>
    <mergeCell ref="I73:J73"/>
    <mergeCell ref="G73:H73"/>
    <mergeCell ref="I125:J125"/>
    <mergeCell ref="G120:H120"/>
    <mergeCell ref="G93:H93"/>
    <mergeCell ref="I107:J107"/>
    <mergeCell ref="I81:J81"/>
    <mergeCell ref="I94:J94"/>
    <mergeCell ref="I93:J93"/>
    <mergeCell ref="I99:J99"/>
    <mergeCell ref="I100:J100"/>
    <mergeCell ref="I97:J97"/>
    <mergeCell ref="I96:J96"/>
    <mergeCell ref="F94:H94"/>
    <mergeCell ref="I90:J90"/>
    <mergeCell ref="I82:J82"/>
    <mergeCell ref="I92:J92"/>
    <mergeCell ref="I84:J84"/>
    <mergeCell ref="I85:J85"/>
    <mergeCell ref="I21:J21"/>
    <mergeCell ref="I22:J22"/>
    <mergeCell ref="I23:J23"/>
    <mergeCell ref="A21:B21"/>
    <mergeCell ref="I34:J34"/>
    <mergeCell ref="A29:C29"/>
    <mergeCell ref="G25:H25"/>
    <mergeCell ref="I24:J24"/>
    <mergeCell ref="A26:C26"/>
    <mergeCell ref="A34:C34"/>
    <mergeCell ref="I25:J25"/>
    <mergeCell ref="I29:J29"/>
    <mergeCell ref="I27:J27"/>
    <mergeCell ref="I32:J32"/>
    <mergeCell ref="I26:J26"/>
    <mergeCell ref="I28:J28"/>
    <mergeCell ref="G21:H21"/>
    <mergeCell ref="A30:C30"/>
    <mergeCell ref="G26:H26"/>
    <mergeCell ref="G22:H22"/>
    <mergeCell ref="G23:H23"/>
    <mergeCell ref="A22:C22"/>
    <mergeCell ref="A23:C23"/>
    <mergeCell ref="G24:H24"/>
    <mergeCell ref="A24:C24"/>
    <mergeCell ref="A25:C25"/>
    <mergeCell ref="A27:C27"/>
    <mergeCell ref="A37:C37"/>
    <mergeCell ref="A42:C42"/>
    <mergeCell ref="A50:C50"/>
    <mergeCell ref="A41:C41"/>
    <mergeCell ref="A39:C39"/>
    <mergeCell ref="A49:C49"/>
    <mergeCell ref="G29:H29"/>
    <mergeCell ref="G27:H27"/>
    <mergeCell ref="G37:H37"/>
    <mergeCell ref="G34:H34"/>
    <mergeCell ref="A47:C47"/>
    <mergeCell ref="G44:H44"/>
    <mergeCell ref="A48:C48"/>
    <mergeCell ref="A36:C36"/>
    <mergeCell ref="G40:H40"/>
    <mergeCell ref="A43:C43"/>
    <mergeCell ref="G43:H43"/>
    <mergeCell ref="A38:C38"/>
    <mergeCell ref="A28:C28"/>
    <mergeCell ref="A32:C32"/>
    <mergeCell ref="G28:H28"/>
    <mergeCell ref="A31:C31"/>
    <mergeCell ref="G31:H31"/>
    <mergeCell ref="G32:H32"/>
    <mergeCell ref="G35:H35"/>
    <mergeCell ref="G36:H36"/>
    <mergeCell ref="A45:E45"/>
    <mergeCell ref="A40:C40"/>
    <mergeCell ref="A44:C44"/>
    <mergeCell ref="A35:C35"/>
    <mergeCell ref="B3:G3"/>
    <mergeCell ref="I3:J3"/>
    <mergeCell ref="I4:J4"/>
    <mergeCell ref="A7:B7"/>
    <mergeCell ref="A9:B9"/>
    <mergeCell ref="E9:G9"/>
    <mergeCell ref="G6:J6"/>
    <mergeCell ref="C7:D7"/>
    <mergeCell ref="E7:F7"/>
    <mergeCell ref="C6:D6"/>
    <mergeCell ref="G7:J7"/>
    <mergeCell ref="E6:F6"/>
    <mergeCell ref="B4:E4"/>
    <mergeCell ref="A6:B6"/>
    <mergeCell ref="H9:J9"/>
    <mergeCell ref="I16:J16"/>
    <mergeCell ref="I17:J17"/>
    <mergeCell ref="E10:G10"/>
    <mergeCell ref="I19:J19"/>
    <mergeCell ref="I20:J20"/>
    <mergeCell ref="A16:C16"/>
    <mergeCell ref="G14:H14"/>
    <mergeCell ref="I13:J14"/>
    <mergeCell ref="E13:H13"/>
    <mergeCell ref="A14:C14"/>
    <mergeCell ref="A10:B10"/>
    <mergeCell ref="A11:B11"/>
    <mergeCell ref="I18:J18"/>
    <mergeCell ref="A13:D13"/>
    <mergeCell ref="A18:C18"/>
    <mergeCell ref="G16:H16"/>
    <mergeCell ref="G18:H18"/>
    <mergeCell ref="G19:H19"/>
    <mergeCell ref="G20:H20"/>
    <mergeCell ref="C11:D11"/>
    <mergeCell ref="H11:J11"/>
    <mergeCell ref="H10:J10"/>
    <mergeCell ref="G17:H17"/>
    <mergeCell ref="I41:J41"/>
    <mergeCell ref="I42:J42"/>
    <mergeCell ref="G42:H42"/>
    <mergeCell ref="G47:H47"/>
    <mergeCell ref="G48:H48"/>
    <mergeCell ref="F45:H45"/>
    <mergeCell ref="I44:J44"/>
    <mergeCell ref="A58:C58"/>
    <mergeCell ref="G58:H58"/>
    <mergeCell ref="I53:J53"/>
    <mergeCell ref="G54:H54"/>
    <mergeCell ref="G51:H51"/>
    <mergeCell ref="G41:H41"/>
    <mergeCell ref="I51:J51"/>
    <mergeCell ref="I48:J48"/>
    <mergeCell ref="A52:C52"/>
    <mergeCell ref="A55:C55"/>
    <mergeCell ref="A54:C54"/>
    <mergeCell ref="A51:C51"/>
    <mergeCell ref="A53:C53"/>
    <mergeCell ref="G72:H72"/>
    <mergeCell ref="G59:H59"/>
    <mergeCell ref="A72:B72"/>
    <mergeCell ref="I66:J66"/>
    <mergeCell ref="G63:H63"/>
    <mergeCell ref="A61:C61"/>
    <mergeCell ref="G61:H61"/>
    <mergeCell ref="A71:B71"/>
    <mergeCell ref="I47:J47"/>
    <mergeCell ref="A62:C62"/>
    <mergeCell ref="A63:C63"/>
    <mergeCell ref="A64:E64"/>
    <mergeCell ref="I67:J67"/>
    <mergeCell ref="I71:J71"/>
    <mergeCell ref="I68:J68"/>
    <mergeCell ref="I69:J69"/>
    <mergeCell ref="I62:J62"/>
    <mergeCell ref="G62:H62"/>
    <mergeCell ref="A69:B69"/>
    <mergeCell ref="A68:B68"/>
    <mergeCell ref="I63:J63"/>
    <mergeCell ref="I123:J123"/>
    <mergeCell ref="I61:J61"/>
    <mergeCell ref="A89:C89"/>
    <mergeCell ref="G89:H89"/>
    <mergeCell ref="A118:C118"/>
    <mergeCell ref="G118:H118"/>
    <mergeCell ref="I118:J118"/>
    <mergeCell ref="A104:C104"/>
    <mergeCell ref="I104:J104"/>
    <mergeCell ref="A107:C107"/>
    <mergeCell ref="A74:B74"/>
    <mergeCell ref="I89:J89"/>
    <mergeCell ref="I106:J106"/>
    <mergeCell ref="A66:C66"/>
    <mergeCell ref="A76:B76"/>
    <mergeCell ref="G76:H76"/>
    <mergeCell ref="G74:H74"/>
    <mergeCell ref="G81:H81"/>
    <mergeCell ref="A82:B82"/>
    <mergeCell ref="I80:J80"/>
    <mergeCell ref="I79:J79"/>
    <mergeCell ref="A79:B79"/>
    <mergeCell ref="G82:H82"/>
    <mergeCell ref="A78:B78"/>
    <mergeCell ref="I35:J35"/>
    <mergeCell ref="I36:J36"/>
    <mergeCell ref="I54:J54"/>
    <mergeCell ref="I38:J38"/>
    <mergeCell ref="I45:J45"/>
    <mergeCell ref="I59:J59"/>
    <mergeCell ref="I37:J37"/>
    <mergeCell ref="I40:J40"/>
    <mergeCell ref="G79:H79"/>
    <mergeCell ref="I70:J70"/>
    <mergeCell ref="I76:J76"/>
    <mergeCell ref="I58:J58"/>
    <mergeCell ref="G53:H53"/>
    <mergeCell ref="I57:J57"/>
    <mergeCell ref="G57:H57"/>
    <mergeCell ref="I39:J39"/>
    <mergeCell ref="G66:H66"/>
    <mergeCell ref="G39:H39"/>
    <mergeCell ref="G38:H38"/>
    <mergeCell ref="G78:H78"/>
    <mergeCell ref="G68:H68"/>
    <mergeCell ref="I72:J72"/>
    <mergeCell ref="F64:H64"/>
    <mergeCell ref="I64:J64"/>
  </mergeCells>
  <phoneticPr fontId="3" type="noConversion"/>
  <pageMargins left="0.78740157480314965" right="0.78740157480314965" top="0.98425196850393704" bottom="0.98425196850393704" header="0.51181102362204722" footer="0.51181102362204722"/>
  <pageSetup paperSize="9" scale="90" orientation="portrait" r:id="rId1"/>
  <headerFooter alignWithMargins="0">
    <oddHeader>&amp;R&amp;G</oddHeader>
    <oddFooter>&amp;LSeite &amp;P von &amp;N&amp;R&amp;F</oddFooter>
    <firstHeader>&amp;R&amp;G</firstHeader>
  </headerFooter>
  <rowBreaks count="1" manualBreakCount="1">
    <brk id="111"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0"/>
  <sheetViews>
    <sheetView view="pageLayout" zoomScaleNormal="100" zoomScaleSheetLayoutView="115" workbookViewId="0"/>
  </sheetViews>
  <sheetFormatPr baseColWidth="10" defaultColWidth="9.140625" defaultRowHeight="12.75"/>
  <cols>
    <col min="1" max="1" width="6.5703125" customWidth="1"/>
    <col min="2" max="2" width="11.85546875" customWidth="1"/>
    <col min="3" max="3" width="18" customWidth="1"/>
    <col min="4" max="4" width="5.85546875" bestFit="1" customWidth="1"/>
    <col min="5" max="5" width="10.28515625" bestFit="1" customWidth="1"/>
    <col min="6" max="6" width="7.85546875" customWidth="1"/>
    <col min="7" max="7" width="10.140625" bestFit="1" customWidth="1"/>
    <col min="8" max="8" width="0.7109375" customWidth="1"/>
    <col min="9" max="9" width="6.28515625" bestFit="1" customWidth="1"/>
    <col min="10" max="10" width="11.42578125" customWidth="1"/>
  </cols>
  <sheetData>
    <row r="1" spans="1:10" ht="15.75">
      <c r="A1" s="3" t="s">
        <v>183</v>
      </c>
      <c r="B1" s="3"/>
      <c r="C1" s="1"/>
      <c r="D1" s="4" t="s">
        <v>2</v>
      </c>
      <c r="E1" s="68"/>
      <c r="F1" s="2" t="s">
        <v>3</v>
      </c>
      <c r="G1" s="69"/>
    </row>
    <row r="2" spans="1:10" ht="7.5" customHeight="1" thickBot="1"/>
    <row r="3" spans="1:10">
      <c r="A3" s="6" t="s">
        <v>0</v>
      </c>
      <c r="B3" s="315" t="s">
        <v>136</v>
      </c>
      <c r="C3" s="315"/>
      <c r="D3" s="315"/>
      <c r="E3" s="315"/>
      <c r="F3" s="315"/>
      <c r="G3" s="315"/>
      <c r="H3" s="7"/>
      <c r="I3" s="316" t="s">
        <v>4</v>
      </c>
      <c r="J3" s="317"/>
    </row>
    <row r="4" spans="1:10">
      <c r="A4" s="8" t="s">
        <v>1</v>
      </c>
      <c r="B4" s="330" t="s">
        <v>137</v>
      </c>
      <c r="C4" s="331"/>
      <c r="D4" s="331"/>
      <c r="E4" s="331"/>
      <c r="F4" s="5" t="s">
        <v>2</v>
      </c>
      <c r="G4" s="114"/>
      <c r="I4" s="466"/>
      <c r="J4" s="467"/>
    </row>
    <row r="5" spans="1:10" ht="3.75" customHeight="1">
      <c r="A5" s="9"/>
      <c r="J5" s="10"/>
    </row>
    <row r="6" spans="1:10">
      <c r="A6" s="300" t="s">
        <v>5</v>
      </c>
      <c r="B6" s="320"/>
      <c r="C6" s="324"/>
      <c r="D6" s="326"/>
      <c r="E6" s="327" t="s">
        <v>7</v>
      </c>
      <c r="F6" s="329"/>
      <c r="G6" s="324"/>
      <c r="H6" s="325"/>
      <c r="I6" s="325"/>
      <c r="J6" s="319"/>
    </row>
    <row r="7" spans="1:10">
      <c r="A7" s="300" t="s">
        <v>6</v>
      </c>
      <c r="B7" s="320"/>
      <c r="C7" s="318"/>
      <c r="D7" s="326"/>
      <c r="E7" s="327" t="s">
        <v>181</v>
      </c>
      <c r="F7" s="328"/>
      <c r="G7" s="324"/>
      <c r="H7" s="325"/>
      <c r="I7" s="325"/>
      <c r="J7" s="319"/>
    </row>
    <row r="8" spans="1:10" ht="3.75" customHeight="1">
      <c r="A8" s="9"/>
      <c r="J8" s="10"/>
    </row>
    <row r="9" spans="1:10">
      <c r="A9" s="300" t="s">
        <v>9</v>
      </c>
      <c r="B9" s="320"/>
      <c r="C9" s="474" t="s">
        <v>179</v>
      </c>
      <c r="D9" s="475"/>
      <c r="E9" s="322" t="s">
        <v>11</v>
      </c>
      <c r="F9" s="322"/>
      <c r="G9" s="322"/>
      <c r="H9" s="468"/>
      <c r="I9" s="469"/>
      <c r="J9" s="470"/>
    </row>
    <row r="10" spans="1:10">
      <c r="A10" s="300" t="s">
        <v>10</v>
      </c>
      <c r="B10" s="320"/>
      <c r="C10" s="476" t="s">
        <v>179</v>
      </c>
      <c r="D10" s="477"/>
      <c r="E10" s="322" t="s">
        <v>8</v>
      </c>
      <c r="F10" s="322"/>
      <c r="G10" s="322"/>
      <c r="H10" s="478"/>
      <c r="I10" s="479"/>
      <c r="J10" s="480"/>
    </row>
    <row r="11" spans="1:10" s="84" customFormat="1" ht="25.5" customHeight="1">
      <c r="A11" s="302" t="s">
        <v>96</v>
      </c>
      <c r="B11" s="410"/>
      <c r="C11" s="471" t="s">
        <v>97</v>
      </c>
      <c r="D11" s="472"/>
      <c r="E11" s="409" t="s">
        <v>95</v>
      </c>
      <c r="F11" s="410"/>
      <c r="G11" s="303"/>
      <c r="H11" s="471"/>
      <c r="I11" s="472"/>
      <c r="J11" s="473"/>
    </row>
    <row r="12" spans="1:10" ht="3" customHeight="1" thickBot="1">
      <c r="A12" s="39"/>
      <c r="B12" s="40"/>
      <c r="C12" s="40"/>
      <c r="D12" s="40"/>
      <c r="E12" s="40"/>
      <c r="F12" s="40"/>
      <c r="G12" s="40"/>
      <c r="H12" s="40"/>
      <c r="I12" s="40"/>
      <c r="J12" s="41"/>
    </row>
    <row r="13" spans="1:10">
      <c r="A13" s="445" t="s">
        <v>30</v>
      </c>
      <c r="B13" s="446"/>
      <c r="C13" s="446"/>
      <c r="D13" s="447"/>
      <c r="E13" s="453" t="s">
        <v>77</v>
      </c>
      <c r="F13" s="424"/>
      <c r="G13" s="424"/>
      <c r="H13" s="425"/>
      <c r="I13" s="429" t="s">
        <v>15</v>
      </c>
      <c r="J13" s="430"/>
    </row>
    <row r="14" spans="1:10" ht="25.5" customHeight="1" thickBot="1">
      <c r="A14" s="448"/>
      <c r="B14" s="449"/>
      <c r="C14" s="449"/>
      <c r="D14" s="450"/>
      <c r="E14" s="53" t="s">
        <v>27</v>
      </c>
      <c r="F14" s="54" t="s">
        <v>25</v>
      </c>
      <c r="G14" s="289" t="s">
        <v>26</v>
      </c>
      <c r="H14" s="290"/>
      <c r="I14" s="293"/>
      <c r="J14" s="294"/>
    </row>
    <row r="15" spans="1:10" ht="3.75" customHeight="1" thickBot="1">
      <c r="A15" s="13"/>
      <c r="B15" s="13"/>
      <c r="C15" s="13"/>
      <c r="D15" s="12"/>
      <c r="E15" s="12"/>
      <c r="F15" s="12"/>
      <c r="G15" s="14"/>
      <c r="H15" s="14"/>
      <c r="I15" s="11"/>
      <c r="J15" s="11"/>
    </row>
    <row r="16" spans="1:10">
      <c r="A16" s="263" t="s">
        <v>66</v>
      </c>
      <c r="B16" s="264"/>
      <c r="C16" s="264"/>
      <c r="D16" s="18"/>
      <c r="E16" s="18"/>
      <c r="F16" s="18"/>
      <c r="G16" s="440"/>
      <c r="H16" s="440"/>
      <c r="I16" s="261"/>
      <c r="J16" s="262"/>
    </row>
    <row r="17" spans="1:10">
      <c r="A17" s="426" t="s">
        <v>75</v>
      </c>
      <c r="B17" s="427"/>
      <c r="C17" s="451" t="s">
        <v>98</v>
      </c>
      <c r="D17" s="452"/>
      <c r="E17" s="62"/>
      <c r="F17" s="92"/>
      <c r="G17" s="459" t="s">
        <v>135</v>
      </c>
      <c r="H17" s="460"/>
      <c r="I17" s="461"/>
      <c r="J17" s="462"/>
    </row>
    <row r="18" spans="1:10">
      <c r="A18" s="269" t="s">
        <v>67</v>
      </c>
      <c r="B18" s="463"/>
      <c r="C18" s="434" t="s">
        <v>98</v>
      </c>
      <c r="D18" s="435"/>
      <c r="E18" s="58"/>
      <c r="F18" s="92"/>
      <c r="G18" s="257" t="s">
        <v>135</v>
      </c>
      <c r="H18" s="258"/>
      <c r="I18" s="244"/>
      <c r="J18" s="245"/>
    </row>
    <row r="19" spans="1:10">
      <c r="A19" s="269" t="s">
        <v>73</v>
      </c>
      <c r="B19" s="270"/>
      <c r="C19" s="434" t="s">
        <v>98</v>
      </c>
      <c r="D19" s="435"/>
      <c r="E19" s="58"/>
      <c r="F19" s="92"/>
      <c r="G19" s="257" t="s">
        <v>135</v>
      </c>
      <c r="H19" s="258"/>
      <c r="I19" s="244"/>
      <c r="J19" s="245"/>
    </row>
    <row r="20" spans="1:10">
      <c r="A20" s="412"/>
      <c r="B20" s="433"/>
      <c r="C20" s="436" t="s">
        <v>84</v>
      </c>
      <c r="D20" s="437"/>
      <c r="E20" s="58"/>
      <c r="F20" s="92"/>
      <c r="G20" s="257"/>
      <c r="H20" s="258"/>
      <c r="I20" s="244"/>
      <c r="J20" s="245"/>
    </row>
    <row r="21" spans="1:10">
      <c r="A21" s="412"/>
      <c r="B21" s="433"/>
      <c r="C21" s="436" t="s">
        <v>84</v>
      </c>
      <c r="D21" s="437"/>
      <c r="E21" s="58"/>
      <c r="F21" s="92"/>
      <c r="G21" s="257"/>
      <c r="H21" s="258"/>
      <c r="I21" s="244"/>
      <c r="J21" s="245"/>
    </row>
    <row r="22" spans="1:10">
      <c r="A22" s="412"/>
      <c r="B22" s="433"/>
      <c r="C22" s="438" t="s">
        <v>84</v>
      </c>
      <c r="D22" s="439"/>
      <c r="E22" s="60"/>
      <c r="F22" s="93"/>
      <c r="G22" s="441"/>
      <c r="H22" s="442"/>
      <c r="I22" s="443"/>
      <c r="J22" s="444"/>
    </row>
    <row r="23" spans="1:10" ht="13.5" thickBot="1">
      <c r="A23" s="277" t="s">
        <v>69</v>
      </c>
      <c r="B23" s="278"/>
      <c r="C23" s="278"/>
      <c r="D23" s="278"/>
      <c r="E23" s="278"/>
      <c r="F23" s="111"/>
      <c r="G23" s="111">
        <f>SUM(G17:H22)</f>
        <v>0</v>
      </c>
      <c r="H23" s="112"/>
      <c r="I23" s="345" t="s">
        <v>56</v>
      </c>
      <c r="J23" s="346"/>
    </row>
    <row r="24" spans="1:10" ht="3.75" customHeight="1" thickBot="1">
      <c r="A24" s="13"/>
      <c r="B24" s="13"/>
      <c r="C24" s="13"/>
      <c r="D24" s="12"/>
      <c r="E24" s="12"/>
      <c r="F24" s="12"/>
      <c r="G24" s="14"/>
      <c r="H24" s="14"/>
      <c r="I24" s="11"/>
      <c r="J24" s="11"/>
    </row>
    <row r="25" spans="1:10">
      <c r="A25" s="263" t="s">
        <v>72</v>
      </c>
      <c r="B25" s="264"/>
      <c r="C25" s="264"/>
      <c r="D25" s="18"/>
      <c r="E25" s="18"/>
      <c r="F25" s="18"/>
      <c r="G25" s="440"/>
      <c r="H25" s="440"/>
      <c r="I25" s="261"/>
      <c r="J25" s="262"/>
    </row>
    <row r="26" spans="1:10">
      <c r="A26" s="412" t="s">
        <v>133</v>
      </c>
      <c r="B26" s="433"/>
      <c r="C26" s="434" t="s">
        <v>94</v>
      </c>
      <c r="D26" s="435"/>
      <c r="E26" s="62">
        <v>1</v>
      </c>
      <c r="F26" s="92"/>
      <c r="G26" s="257"/>
      <c r="H26" s="258"/>
      <c r="I26" s="464"/>
      <c r="J26" s="465"/>
    </row>
    <row r="27" spans="1:10">
      <c r="A27" s="412" t="s">
        <v>75</v>
      </c>
      <c r="B27" s="433"/>
      <c r="C27" s="434" t="s">
        <v>94</v>
      </c>
      <c r="D27" s="435"/>
      <c r="E27" s="58">
        <v>1</v>
      </c>
      <c r="F27" s="92"/>
      <c r="G27" s="257"/>
      <c r="H27" s="258"/>
      <c r="I27" s="244"/>
      <c r="J27" s="245"/>
    </row>
    <row r="28" spans="1:10" ht="12.75" customHeight="1">
      <c r="A28" s="412" t="s">
        <v>67</v>
      </c>
      <c r="B28" s="433"/>
      <c r="C28" s="434" t="s">
        <v>94</v>
      </c>
      <c r="D28" s="435"/>
      <c r="E28" s="58">
        <v>1</v>
      </c>
      <c r="F28" s="92"/>
      <c r="G28" s="257"/>
      <c r="H28" s="258"/>
      <c r="I28" s="244"/>
      <c r="J28" s="245"/>
    </row>
    <row r="29" spans="1:10">
      <c r="A29" s="412"/>
      <c r="B29" s="433"/>
      <c r="C29" s="434" t="s">
        <v>84</v>
      </c>
      <c r="D29" s="435"/>
      <c r="E29" s="58"/>
      <c r="F29" s="92"/>
      <c r="G29" s="257" t="s">
        <v>135</v>
      </c>
      <c r="H29" s="258"/>
      <c r="I29" s="244"/>
      <c r="J29" s="245"/>
    </row>
    <row r="30" spans="1:10">
      <c r="A30" s="412"/>
      <c r="B30" s="433"/>
      <c r="C30" s="434" t="s">
        <v>84</v>
      </c>
      <c r="D30" s="435"/>
      <c r="E30" s="60"/>
      <c r="F30" s="93"/>
      <c r="G30" s="441" t="s">
        <v>135</v>
      </c>
      <c r="H30" s="442"/>
      <c r="I30" s="443"/>
      <c r="J30" s="444"/>
    </row>
    <row r="31" spans="1:10" ht="13.5" thickBot="1">
      <c r="A31" s="277" t="s">
        <v>74</v>
      </c>
      <c r="B31" s="278"/>
      <c r="C31" s="278"/>
      <c r="D31" s="278"/>
      <c r="E31" s="278"/>
      <c r="F31" s="111"/>
      <c r="G31" s="111">
        <f>SUM(G26:H30)</f>
        <v>0</v>
      </c>
      <c r="H31" s="112"/>
      <c r="I31" s="345" t="s">
        <v>56</v>
      </c>
      <c r="J31" s="346"/>
    </row>
    <row r="32" spans="1:10" ht="3.75" customHeight="1" thickBot="1">
      <c r="A32" s="13"/>
      <c r="B32" s="13"/>
      <c r="C32" s="13"/>
      <c r="D32" s="12"/>
      <c r="E32" s="12"/>
      <c r="F32" s="12"/>
      <c r="G32" s="17"/>
      <c r="H32" s="17"/>
      <c r="I32" s="11"/>
      <c r="J32" s="11"/>
    </row>
    <row r="33" spans="1:10" ht="13.5" thickBot="1">
      <c r="A33" s="411" t="s">
        <v>85</v>
      </c>
      <c r="B33" s="360"/>
      <c r="C33" s="360"/>
      <c r="D33" s="360"/>
      <c r="E33" s="360"/>
      <c r="F33" s="113"/>
      <c r="G33" s="113">
        <f>G23+G31</f>
        <v>0</v>
      </c>
      <c r="H33" s="113"/>
      <c r="I33" s="357" t="s">
        <v>56</v>
      </c>
      <c r="J33" s="358"/>
    </row>
    <row r="34" spans="1:10" ht="7.5" customHeight="1" thickBot="1">
      <c r="A34" s="12"/>
      <c r="B34" s="12"/>
      <c r="C34" s="12"/>
      <c r="D34" s="12"/>
      <c r="E34" s="12"/>
      <c r="F34" s="12"/>
      <c r="G34" s="12"/>
      <c r="H34" s="12"/>
      <c r="I34" s="12"/>
      <c r="J34" s="12"/>
    </row>
    <row r="35" spans="1:10" ht="12.75" customHeight="1">
      <c r="A35" s="42" t="s">
        <v>182</v>
      </c>
      <c r="B35" s="21"/>
      <c r="C35" s="21"/>
      <c r="D35" s="21"/>
      <c r="E35" s="21"/>
      <c r="F35" s="21"/>
      <c r="G35" s="21"/>
      <c r="H35" s="21"/>
      <c r="I35" s="21"/>
      <c r="J35" s="22"/>
    </row>
    <row r="36" spans="1:10" ht="12.75" customHeight="1">
      <c r="A36" s="23" t="s">
        <v>58</v>
      </c>
      <c r="B36" s="387" t="s">
        <v>61</v>
      </c>
      <c r="C36" s="387"/>
      <c r="D36" s="387"/>
      <c r="E36" s="387"/>
      <c r="F36" s="387"/>
      <c r="G36" s="387" t="s">
        <v>62</v>
      </c>
      <c r="H36" s="387"/>
      <c r="I36" s="387" t="s">
        <v>63</v>
      </c>
      <c r="J36" s="388"/>
    </row>
    <row r="37" spans="1:10" ht="12.75" customHeight="1">
      <c r="A37" s="24"/>
      <c r="B37" s="389"/>
      <c r="C37" s="389"/>
      <c r="D37" s="389"/>
      <c r="E37" s="389"/>
      <c r="F37" s="389"/>
      <c r="G37" s="389"/>
      <c r="H37" s="390"/>
      <c r="I37" s="395"/>
      <c r="J37" s="396"/>
    </row>
    <row r="38" spans="1:10" ht="12.75" customHeight="1">
      <c r="A38" s="25"/>
      <c r="B38" s="354"/>
      <c r="C38" s="354"/>
      <c r="D38" s="354"/>
      <c r="E38" s="354"/>
      <c r="F38" s="354"/>
      <c r="G38" s="354"/>
      <c r="H38" s="355"/>
      <c r="I38" s="361"/>
      <c r="J38" s="362"/>
    </row>
    <row r="39" spans="1:10" ht="12.75" customHeight="1">
      <c r="A39" s="25"/>
      <c r="B39" s="354"/>
      <c r="C39" s="354"/>
      <c r="D39" s="354"/>
      <c r="E39" s="354"/>
      <c r="F39" s="354"/>
      <c r="G39" s="354"/>
      <c r="H39" s="355"/>
      <c r="I39" s="361"/>
      <c r="J39" s="362"/>
    </row>
    <row r="40" spans="1:10" ht="12.75" customHeight="1">
      <c r="A40" s="25"/>
      <c r="B40" s="354"/>
      <c r="C40" s="354"/>
      <c r="D40" s="354"/>
      <c r="E40" s="354"/>
      <c r="F40" s="354"/>
      <c r="G40" s="354"/>
      <c r="H40" s="355"/>
      <c r="I40" s="361"/>
      <c r="J40" s="362"/>
    </row>
    <row r="41" spans="1:10" ht="12.75" customHeight="1" thickBot="1">
      <c r="A41" s="26"/>
      <c r="B41" s="363"/>
      <c r="C41" s="363"/>
      <c r="D41" s="363"/>
      <c r="E41" s="363"/>
      <c r="F41" s="363"/>
      <c r="G41" s="363"/>
      <c r="H41" s="364"/>
      <c r="I41" s="382"/>
      <c r="J41" s="383"/>
    </row>
    <row r="42" spans="1:10" ht="13.5" thickBot="1">
      <c r="A42" s="411" t="s">
        <v>185</v>
      </c>
      <c r="B42" s="360"/>
      <c r="C42" s="360"/>
      <c r="D42" s="360"/>
      <c r="E42" s="360"/>
      <c r="F42" s="113"/>
      <c r="G42" s="113">
        <f>G33+'LSA Instandhaltung'!G130</f>
        <v>0</v>
      </c>
      <c r="H42" s="113"/>
      <c r="I42" s="357" t="s">
        <v>56</v>
      </c>
      <c r="J42" s="358"/>
    </row>
    <row r="43" spans="1:10" ht="13.5" thickBot="1">
      <c r="A43" s="63"/>
      <c r="B43" s="63"/>
      <c r="C43" s="63"/>
      <c r="D43" s="63"/>
      <c r="E43" s="63"/>
      <c r="F43" s="63"/>
      <c r="G43" s="63"/>
      <c r="H43" s="63"/>
      <c r="I43" s="63"/>
      <c r="J43" s="63"/>
    </row>
    <row r="44" spans="1:10">
      <c r="A44" s="64" t="s">
        <v>58</v>
      </c>
      <c r="B44" s="65"/>
      <c r="C44" s="454" t="s">
        <v>57</v>
      </c>
      <c r="D44" s="454"/>
      <c r="E44" s="66" t="s">
        <v>58</v>
      </c>
      <c r="F44" s="65"/>
      <c r="G44" s="456" t="s">
        <v>187</v>
      </c>
      <c r="H44" s="454"/>
      <c r="I44" s="454"/>
      <c r="J44" s="457"/>
    </row>
    <row r="45" spans="1:10">
      <c r="A45" s="67"/>
      <c r="B45" s="63"/>
      <c r="C45" s="455" t="s">
        <v>60</v>
      </c>
      <c r="D45" s="455"/>
      <c r="E45" s="63"/>
      <c r="F45" s="63"/>
      <c r="G45" s="455"/>
      <c r="H45" s="455"/>
      <c r="I45" s="455"/>
      <c r="J45" s="458"/>
    </row>
    <row r="46" spans="1:10">
      <c r="A46" s="67"/>
      <c r="B46" s="63"/>
      <c r="C46" s="455"/>
      <c r="D46" s="455"/>
      <c r="E46" s="63"/>
      <c r="F46" s="63"/>
      <c r="G46" s="455"/>
      <c r="H46" s="455"/>
      <c r="I46" s="455"/>
      <c r="J46" s="458"/>
    </row>
    <row r="47" spans="1:10">
      <c r="A47" s="9"/>
      <c r="C47" s="16"/>
      <c r="D47" s="16"/>
      <c r="G47" s="16"/>
      <c r="H47" s="16"/>
      <c r="I47" s="16"/>
      <c r="J47" s="29"/>
    </row>
    <row r="48" spans="1:10">
      <c r="A48" s="9"/>
      <c r="C48" s="352"/>
      <c r="D48" s="352"/>
      <c r="G48" s="352"/>
      <c r="H48" s="352"/>
      <c r="I48" s="352"/>
      <c r="J48" s="353"/>
    </row>
    <row r="49" spans="1:10">
      <c r="A49" s="9"/>
      <c r="C49" s="352"/>
      <c r="D49" s="352"/>
      <c r="G49" s="352"/>
      <c r="H49" s="352"/>
      <c r="I49" s="352"/>
      <c r="J49" s="353"/>
    </row>
    <row r="50" spans="1:10" ht="13.5" thickBot="1">
      <c r="A50" s="30"/>
      <c r="B50" s="31"/>
      <c r="C50" s="365"/>
      <c r="D50" s="365"/>
      <c r="E50" s="31"/>
      <c r="F50" s="31"/>
      <c r="G50" s="365"/>
      <c r="H50" s="365"/>
      <c r="I50" s="365"/>
      <c r="J50" s="366"/>
    </row>
  </sheetData>
  <mergeCells count="116">
    <mergeCell ref="H11:J11"/>
    <mergeCell ref="A10:B10"/>
    <mergeCell ref="C6:D6"/>
    <mergeCell ref="C7:D7"/>
    <mergeCell ref="C9:D9"/>
    <mergeCell ref="C10:D10"/>
    <mergeCell ref="E7:F7"/>
    <mergeCell ref="G7:J7"/>
    <mergeCell ref="E6:F6"/>
    <mergeCell ref="H10:J10"/>
    <mergeCell ref="A11:B11"/>
    <mergeCell ref="C11:D11"/>
    <mergeCell ref="E10:G10"/>
    <mergeCell ref="E11:G11"/>
    <mergeCell ref="B3:G3"/>
    <mergeCell ref="I3:J3"/>
    <mergeCell ref="I4:J4"/>
    <mergeCell ref="G6:J6"/>
    <mergeCell ref="A6:B6"/>
    <mergeCell ref="B4:E4"/>
    <mergeCell ref="A7:B7"/>
    <mergeCell ref="E9:G9"/>
    <mergeCell ref="H9:J9"/>
    <mergeCell ref="A9:B9"/>
    <mergeCell ref="I42:J42"/>
    <mergeCell ref="A42:E42"/>
    <mergeCell ref="B36:F36"/>
    <mergeCell ref="G36:H36"/>
    <mergeCell ref="I36:J36"/>
    <mergeCell ref="G37:H37"/>
    <mergeCell ref="I23:J23"/>
    <mergeCell ref="G18:H18"/>
    <mergeCell ref="I18:J18"/>
    <mergeCell ref="G22:H22"/>
    <mergeCell ref="A22:B22"/>
    <mergeCell ref="I22:J22"/>
    <mergeCell ref="G21:H21"/>
    <mergeCell ref="I21:J21"/>
    <mergeCell ref="A18:B18"/>
    <mergeCell ref="C18:D18"/>
    <mergeCell ref="I26:J26"/>
    <mergeCell ref="A33:E33"/>
    <mergeCell ref="I33:J33"/>
    <mergeCell ref="C28:D28"/>
    <mergeCell ref="B40:F40"/>
    <mergeCell ref="B38:F38"/>
    <mergeCell ref="G38:H38"/>
    <mergeCell ref="I38:J38"/>
    <mergeCell ref="I39:J39"/>
    <mergeCell ref="B37:F37"/>
    <mergeCell ref="B41:F41"/>
    <mergeCell ref="G41:H41"/>
    <mergeCell ref="I41:J41"/>
    <mergeCell ref="I40:J40"/>
    <mergeCell ref="G39:H39"/>
    <mergeCell ref="G40:H40"/>
    <mergeCell ref="B39:F39"/>
    <mergeCell ref="A13:D14"/>
    <mergeCell ref="A17:B17"/>
    <mergeCell ref="C17:D17"/>
    <mergeCell ref="E13:H13"/>
    <mergeCell ref="I13:J14"/>
    <mergeCell ref="G14:H14"/>
    <mergeCell ref="A16:C16"/>
    <mergeCell ref="G50:J50"/>
    <mergeCell ref="C50:D50"/>
    <mergeCell ref="G49:J49"/>
    <mergeCell ref="C44:D44"/>
    <mergeCell ref="C45:D45"/>
    <mergeCell ref="C46:D46"/>
    <mergeCell ref="C48:D48"/>
    <mergeCell ref="C49:D49"/>
    <mergeCell ref="G44:J44"/>
    <mergeCell ref="G45:J45"/>
    <mergeCell ref="G46:J46"/>
    <mergeCell ref="G48:J48"/>
    <mergeCell ref="I37:J37"/>
    <mergeCell ref="G16:H16"/>
    <mergeCell ref="I16:J16"/>
    <mergeCell ref="G17:H17"/>
    <mergeCell ref="I17:J17"/>
    <mergeCell ref="G30:H30"/>
    <mergeCell ref="I30:J30"/>
    <mergeCell ref="A31:E31"/>
    <mergeCell ref="I31:J31"/>
    <mergeCell ref="A30:B30"/>
    <mergeCell ref="I25:J25"/>
    <mergeCell ref="G26:H26"/>
    <mergeCell ref="A20:B20"/>
    <mergeCell ref="C20:D20"/>
    <mergeCell ref="G20:H20"/>
    <mergeCell ref="I20:J20"/>
    <mergeCell ref="G28:H28"/>
    <mergeCell ref="I28:J28"/>
    <mergeCell ref="C29:D29"/>
    <mergeCell ref="G29:H29"/>
    <mergeCell ref="I29:J29"/>
    <mergeCell ref="C30:D30"/>
    <mergeCell ref="A28:B28"/>
    <mergeCell ref="G27:H27"/>
    <mergeCell ref="I27:J27"/>
    <mergeCell ref="A19:B19"/>
    <mergeCell ref="A21:B21"/>
    <mergeCell ref="I19:J19"/>
    <mergeCell ref="G19:H19"/>
    <mergeCell ref="C19:D19"/>
    <mergeCell ref="A29:B29"/>
    <mergeCell ref="A27:B27"/>
    <mergeCell ref="A25:C25"/>
    <mergeCell ref="C21:D21"/>
    <mergeCell ref="A23:E23"/>
    <mergeCell ref="C22:D22"/>
    <mergeCell ref="C27:D27"/>
    <mergeCell ref="A26:B26"/>
    <mergeCell ref="C26:D26"/>
    <mergeCell ref="G25:H25"/>
  </mergeCells>
  <phoneticPr fontId="3" type="noConversion"/>
  <pageMargins left="0.78740157480314965" right="0.78740157480314965" top="0.98425196850393704" bottom="0.98425196850393704" header="0.51181102362204722" footer="0.51181102362204722"/>
  <pageSetup paperSize="9" scale="90" orientation="portrait" r:id="rId1"/>
  <headerFooter alignWithMargins="0">
    <oddHeader>&amp;R&amp;G</oddHeader>
    <oddFooter>&amp;LSeite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1566e0e-cb7e-43d9-bcd7-aeb4d7e7cd7f" xsi:nil="true"/>
    <lcf76f155ced4ddcb4097134ff3c332f xmlns="3b5ab623-3b44-4715-9ecf-8e9c542c252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148DA00457824EA85DDB6A8E8F551C" ma:contentTypeVersion="11" ma:contentTypeDescription="Create a new document." ma:contentTypeScope="" ma:versionID="9af8c10fb9a4feb8d8bc0f38637e37c8">
  <xsd:schema xmlns:xsd="http://www.w3.org/2001/XMLSchema" xmlns:xs="http://www.w3.org/2001/XMLSchema" xmlns:p="http://schemas.microsoft.com/office/2006/metadata/properties" xmlns:ns2="3b5ab623-3b44-4715-9ecf-8e9c542c2522" xmlns:ns3="b1566e0e-cb7e-43d9-bcd7-aeb4d7e7cd7f" targetNamespace="http://schemas.microsoft.com/office/2006/metadata/properties" ma:root="true" ma:fieldsID="0367ae0013d3a50cd4e4481fe7643cb8" ns2:_="" ns3:_="">
    <xsd:import namespace="3b5ab623-3b44-4715-9ecf-8e9c542c2522"/>
    <xsd:import namespace="b1566e0e-cb7e-43d9-bcd7-aeb4d7e7cd7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5ab623-3b44-4715-9ecf-8e9c542c25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a9985b6-94a9-4c2e-9664-49b1c14966d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566e0e-cb7e-43d9-bcd7-aeb4d7e7cd7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5e86f7c-6d18-4388-9bde-b83c591e1093}" ma:internalName="TaxCatchAll" ma:showField="CatchAllData" ma:web="b1566e0e-cb7e-43d9-bcd7-aeb4d7e7cd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LongProp xmlns="" name="MP_InheritedTags"><![CDATA[((gr849)(gr847)(gr803))((gr816)(gr807)(gr804))((gr833)(gr808)(gr804))((gr839)(gr814)(gr804))((gr843)(gr809)(gr804))((gr893)(gr859)(gr851)(gr805))((gr903)(gr859)(gr851)(gr805))((gr908)(gr859)(gr851)(gr805))((gr919)(gr859)(gr851)(gr805))((gr17117)(gr8100)(gr7642)(gr5105)(gr4610)(gr928)(gr852)(gr805))((gr61072)(gr61057)(gr860)(gr855)(gr805))((gr299537)(gr846)(gr803))((gr334204)(gr298315)(gr875)(gr848)(gr803))]]></LongProp>
</LongProperties>
</file>

<file path=customXml/itemProps1.xml><?xml version="1.0" encoding="utf-8"?>
<ds:datastoreItem xmlns:ds="http://schemas.openxmlformats.org/officeDocument/2006/customXml" ds:itemID="{CE6E1CD4-5A0D-42E3-A459-0BA938FB7906}">
  <ds:schemaRefs>
    <ds:schemaRef ds:uri="http://schemas.microsoft.com/sharepoint/v3/contenttype/forms"/>
  </ds:schemaRefs>
</ds:datastoreItem>
</file>

<file path=customXml/itemProps2.xml><?xml version="1.0" encoding="utf-8"?>
<ds:datastoreItem xmlns:ds="http://schemas.openxmlformats.org/officeDocument/2006/customXml" ds:itemID="{8171DDF3-BED0-468E-93F4-46C43358775B}">
  <ds:schemaRefs>
    <ds:schemaRef ds:uri="http://purl.org/dc/elements/1.1/"/>
    <ds:schemaRef ds:uri="http://schemas.microsoft.com/office/2006/metadata/properties"/>
    <ds:schemaRef ds:uri="http://schemas.microsoft.com/sharepoint/v3"/>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fd937d50-e5bf-4abd-93d2-e42a3117abf7"/>
    <ds:schemaRef ds:uri="http://www.w3.org/XML/1998/namespace"/>
    <ds:schemaRef ds:uri="http://purl.org/dc/dcmitype/"/>
    <ds:schemaRef ds:uri="bc24777f-78b6-4f3c-a73a-d5fa08e4d537"/>
    <ds:schemaRef ds:uri="c9077d15-72ed-4fec-bcfe-3472729e9195"/>
    <ds:schemaRef ds:uri="b1566e0e-cb7e-43d9-bcd7-aeb4d7e7cd7f"/>
    <ds:schemaRef ds:uri="3b5ab623-3b44-4715-9ecf-8e9c542c2522"/>
  </ds:schemaRefs>
</ds:datastoreItem>
</file>

<file path=customXml/itemProps3.xml><?xml version="1.0" encoding="utf-8"?>
<ds:datastoreItem xmlns:ds="http://schemas.openxmlformats.org/officeDocument/2006/customXml" ds:itemID="{8670D821-7729-48A4-B9A6-FA81767CE6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5ab623-3b44-4715-9ecf-8e9c542c2522"/>
    <ds:schemaRef ds:uri="b1566e0e-cb7e-43d9-bcd7-aeb4d7e7cd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C6077A1-08CC-447D-A570-0420CF51513B}">
  <ds:schemaRefs>
    <ds:schemaRef ds:uri="http://schemas.microsoft.com/office/2006/metadata/longProperties"/>
    <ds:schemaRef ds:uri=""/>
  </ds:schemaRefs>
</ds:datastoreItem>
</file>

<file path=docMetadata/LabelInfo.xml><?xml version="1.0" encoding="utf-8"?>
<clbl:labelList xmlns:clbl="http://schemas.microsoft.com/office/2020/mipLabelMetadata">
  <clbl:label id="{c45dfc26-edbc-44f1-bd07-a2e94e5890ce}" enabled="1" method="Standar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Allgemeines</vt:lpstr>
      <vt:lpstr>LSA Instandhaltung</vt:lpstr>
      <vt:lpstr>LSA Instandsetzung</vt:lpstr>
      <vt:lpstr>'LSA Instandhaltung'!Print_Area</vt:lpstr>
      <vt:lpstr>'LSA Instandsetzung'!Print_Area</vt:lpstr>
      <vt:lpstr>'LSA Instandhaltung'!Print_Titles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Datenblatt zu Servicevertrag LSA</dc:title>
  <dc:creator>Beiner Christian, TVS TAB</dc:creator>
  <dc:description>wird pro LSA durch den LSA-Unternehmer ausgefüllt und jährlich überprüft / aktualisiert</dc:description>
  <cp:lastModifiedBy>Stämpfli Andreas, TVS TAB</cp:lastModifiedBy>
  <cp:lastPrinted>2025-02-07T09:56:39Z</cp:lastPrinted>
  <dcterms:created xsi:type="dcterms:W3CDTF">1996-10-14T23:33:28Z</dcterms:created>
  <dcterms:modified xsi:type="dcterms:W3CDTF">2025-03-24T14:33:14Z</dcterms:modified>
  <cp:category>Vertragsbestandteil</cp:category>
  <cp:contentStatus>freigegeben</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0x0101006A148DA00457824EA85DDB6A8E8F551C</vt:lpwstr>
  </property>
  <property fmtid="{D5CDD505-2E9C-101B-9397-08002B2CF9AE}" pid="4" name="_dlc_DocId">
    <vt:lpwstr>0168-24-75917</vt:lpwstr>
  </property>
  <property fmtid="{D5CDD505-2E9C-101B-9397-08002B2CF9AE}" pid="5" name="_dlc_DocIdItemGuid">
    <vt:lpwstr>c80927f7-8bbc-4a29-b8e3-9e1216fddcc5</vt:lpwstr>
  </property>
  <property fmtid="{D5CDD505-2E9C-101B-9397-08002B2CF9AE}" pid="6" name="_dlc_DocIdUrl">
    <vt:lpwstr>https://workspace.ch.siemens.com/content/10000168/WS00878/_layouts/15/DocIdRedir.aspx?ID=0168-24-75917, 0168-24-75917</vt:lpwstr>
  </property>
  <property fmtid="{D5CDD505-2E9C-101B-9397-08002B2CF9AE}" pid="7" name="_AdHocReviewCycleID">
    <vt:i4>-634368093</vt:i4>
  </property>
  <property fmtid="{D5CDD505-2E9C-101B-9397-08002B2CF9AE}" pid="8" name="_EmailSubject">
    <vt:lpwstr>Siemens Datenblatt in Excel</vt:lpwstr>
  </property>
  <property fmtid="{D5CDD505-2E9C-101B-9397-08002B2CF9AE}" pid="9" name="_AuthorEmail">
    <vt:lpwstr>Reto.Pomaro@BERN.CH</vt:lpwstr>
  </property>
  <property fmtid="{D5CDD505-2E9C-101B-9397-08002B2CF9AE}" pid="10" name="_AuthorEmailDisplayName">
    <vt:lpwstr>Pomaro Reto, TVS TAB</vt:lpwstr>
  </property>
  <property fmtid="{D5CDD505-2E9C-101B-9397-08002B2CF9AE}" pid="11" name="_PreviousAdHocReviewCycleID">
    <vt:i4>1258244962</vt:i4>
  </property>
  <property fmtid="{D5CDD505-2E9C-101B-9397-08002B2CF9AE}" pid="12" name="_ReviewingToolsShownOnce">
    <vt:lpwstr/>
  </property>
  <property fmtid="{D5CDD505-2E9C-101B-9397-08002B2CF9AE}" pid="13" name="MediaServiceImageTags">
    <vt:lpwstr/>
  </property>
</Properties>
</file>