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https://vorlagenbauer1.sharepoint.com/sites/Vorlagenbauer/Freigegebene Dokumente/General/01 Aufträge/Stadt Bern - Grafikbistro - Polyconsult- Kooi/250129 Tiefbauamt Logo/Fertige Dokumente/Beschaffung komplett/"/>
    </mc:Choice>
  </mc:AlternateContent>
  <xr:revisionPtr revIDLastSave="59" documentId="13_ncr:1_{468F8569-EF25-4C7A-B9CC-38F6F22FA511}" xr6:coauthVersionLast="47" xr6:coauthVersionMax="47" xr10:uidLastSave="{E61D1B8D-6903-4C5E-AB39-BF5496B2DA3E}"/>
  <bookViews>
    <workbookView xWindow="3675" yWindow="3675" windowWidth="24458" windowHeight="12323" tabRatio="949" firstSheet="2" activeTab="2" xr2:uid="{00000000-000D-0000-FFFF-FFFF00000000}"/>
  </bookViews>
  <sheets>
    <sheet name="Zusammenstellung" sheetId="1" r:id="rId1"/>
    <sheet name="0 Abkürzungen" sheetId="3" r:id="rId2"/>
    <sheet name="1 Steuerung" sheetId="4" r:id="rId3"/>
    <sheet name="2 Signalträger" sheetId="5" r:id="rId4"/>
    <sheet name="3 Signalgeber" sheetId="6" r:id="rId5"/>
    <sheet name="4 Anmeldemittel" sheetId="7" r:id="rId6"/>
    <sheet name="5 Verkabelung" sheetId="2" r:id="rId7"/>
    <sheet name="6 Montage" sheetId="8" r:id="rId8"/>
    <sheet name="7 Diverses" sheetId="9" r:id="rId9"/>
    <sheet name="8 Wartung" sheetId="10" r:id="rId10"/>
    <sheet name="9 Regie_Wartung" sheetId="14" r:id="rId11"/>
    <sheet name="10 Ergänzende Bemerkungen" sheetId="12" r:id="rId12"/>
    <sheet name="11 Anforderungen OCIT-O SST" sheetId="13" r:id="rId13"/>
    <sheet name="12 Teuerungsgrundlagen" sheetId="16" r:id="rId14"/>
  </sheets>
  <definedNames>
    <definedName name="_xlnm._FilterDatabase" localSheetId="2" hidden="1">'1 Steuerung'!$E$1:$E$202</definedName>
    <definedName name="_xlnm._FilterDatabase" localSheetId="3" hidden="1">'2 Signalträger'!$E$1:$E$243</definedName>
    <definedName name="_xlnm.Print_Area" localSheetId="1">'0 Abkürzungen'!$A$1:$G$49</definedName>
    <definedName name="_xlnm.Print_Area" localSheetId="2">'1 Steuerung'!$A$1:$G$179</definedName>
    <definedName name="_xlnm.Print_Area" localSheetId="11">'10 Ergänzende Bemerkungen'!$A$1:$F$29</definedName>
    <definedName name="_xlnm.Print_Area" localSheetId="12">'11 Anforderungen OCIT-O SST'!$A$1:$F$44</definedName>
    <definedName name="_xlnm.Print_Area" localSheetId="13">'12 Teuerungsgrundlagen'!$A$1:$F$34</definedName>
    <definedName name="_xlnm.Print_Area" localSheetId="3">'2 Signalträger'!$A$1:$G$240</definedName>
    <definedName name="_xlnm.Print_Area" localSheetId="4">'3 Signalgeber'!$A$1:$G$166</definedName>
    <definedName name="_xlnm.Print_Area" localSheetId="5">'4 Anmeldemittel'!$A$1:$G$87</definedName>
    <definedName name="_xlnm.Print_Area" localSheetId="6">'5 Verkabelung'!$A$1:$G$136</definedName>
    <definedName name="_xlnm.Print_Area" localSheetId="7">'6 Montage'!$A$1:$F$71</definedName>
    <definedName name="_xlnm.Print_Area" localSheetId="8">'7 Diverses'!$A$1:$F$41</definedName>
    <definedName name="_xlnm.Print_Area" localSheetId="9">'8 Wartung'!$A$1:$F$42</definedName>
    <definedName name="_xlnm.Print_Area" localSheetId="10">'9 Regie_Wartung'!$A$1:$F$48</definedName>
    <definedName name="_xlnm.Print_Area" localSheetId="0">Zusammenstellung!$A$1:$I$39</definedName>
    <definedName name="_xlnm.Print_Titles" localSheetId="2">'1 Steuerung'!$3:$4</definedName>
    <definedName name="_xlnm.Print_Titles" localSheetId="11">'10 Ergänzende Bemerkungen'!$3:$4</definedName>
    <definedName name="_xlnm.Print_Titles" localSheetId="3">'2 Signalträger'!$3:$4</definedName>
    <definedName name="_xlnm.Print_Titles" localSheetId="4">'3 Signalgeber'!$3:$4</definedName>
    <definedName name="_xlnm.Print_Titles" localSheetId="5">'4 Anmeldemittel'!$3:$4</definedName>
    <definedName name="_xlnm.Print_Titles" localSheetId="6">'5 Verkabelung'!$3:$4</definedName>
    <definedName name="_xlnm.Print_Titles" localSheetId="7">'6 Montage'!$3:$4</definedName>
    <definedName name="_xlnm.Print_Titles" localSheetId="8">'7 Diverses'!$3:$4</definedName>
    <definedName name="_xlnm.Print_Titles" localSheetId="9">'8 Wartung'!$3:$4</definedName>
    <definedName name="_xlnm.Print_Titles" localSheetId="10">'9 Regie_Wartung'!$3:$4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1" l="1"/>
  <c r="G26" i="1"/>
  <c r="D20" i="16"/>
  <c r="E20" i="16"/>
  <c r="C20" i="16"/>
  <c r="D19" i="16"/>
  <c r="C19" i="16"/>
  <c r="D18" i="16"/>
  <c r="E18" i="16"/>
  <c r="C18" i="16"/>
  <c r="F22" i="16"/>
  <c r="F21" i="16"/>
  <c r="F16" i="16"/>
  <c r="F17" i="16"/>
  <c r="D17" i="16"/>
  <c r="E17" i="16"/>
  <c r="C17" i="16"/>
  <c r="E16" i="16"/>
  <c r="F18" i="16" l="1"/>
  <c r="B21" i="16" l="1"/>
  <c r="B22" i="16"/>
  <c r="G52" i="2" l="1"/>
  <c r="G31" i="4" l="1"/>
  <c r="G105" i="2"/>
  <c r="F26" i="8" l="1"/>
  <c r="G64" i="2" l="1"/>
  <c r="G62" i="2"/>
  <c r="G49" i="2"/>
  <c r="G46" i="2"/>
  <c r="G52" i="4" l="1"/>
  <c r="G77" i="7" l="1"/>
  <c r="G81" i="7"/>
  <c r="G73" i="7" l="1"/>
  <c r="G35" i="7"/>
  <c r="G30" i="7"/>
  <c r="F39" i="9" l="1"/>
  <c r="G127" i="4" l="1"/>
  <c r="G159" i="4" l="1"/>
  <c r="F33" i="9" l="1"/>
  <c r="F36" i="9" l="1"/>
  <c r="F22" i="10" l="1"/>
  <c r="G175" i="4" l="1"/>
  <c r="G172" i="4"/>
  <c r="F43" i="8" l="1"/>
  <c r="G71" i="2"/>
  <c r="G69" i="2"/>
  <c r="G70" i="7"/>
  <c r="G177" i="4" l="1"/>
  <c r="G57" i="2" l="1"/>
  <c r="G134" i="2" l="1"/>
  <c r="G131" i="2"/>
  <c r="G128" i="2"/>
  <c r="G125" i="2"/>
  <c r="F53" i="8" l="1"/>
  <c r="G175" i="5"/>
  <c r="G169" i="4"/>
  <c r="G112" i="4"/>
  <c r="G102" i="4"/>
  <c r="G78" i="4"/>
  <c r="G52" i="7" l="1"/>
  <c r="G18" i="7"/>
  <c r="G238" i="5" l="1"/>
  <c r="F31" i="8"/>
  <c r="G101" i="2"/>
  <c r="F69" i="8"/>
  <c r="G218" i="5" l="1"/>
  <c r="G40" i="2" l="1"/>
  <c r="G152" i="4"/>
  <c r="G150" i="4" l="1"/>
  <c r="G123" i="4" l="1"/>
  <c r="F50" i="8" l="1"/>
  <c r="G104" i="6" l="1"/>
  <c r="G193" i="5"/>
  <c r="G191" i="5"/>
  <c r="G189" i="5"/>
  <c r="G83" i="4"/>
  <c r="G35" i="4"/>
  <c r="G37" i="4"/>
  <c r="C16" i="16" s="1"/>
  <c r="C25" i="16" s="1"/>
  <c r="G44" i="4"/>
  <c r="G48" i="4"/>
  <c r="G50" i="4"/>
  <c r="G55" i="4"/>
  <c r="G60" i="4"/>
  <c r="G64" i="4"/>
  <c r="G76" i="4"/>
  <c r="G80" i="4"/>
  <c r="G88" i="4"/>
  <c r="G90" i="4"/>
  <c r="G93" i="4"/>
  <c r="G95" i="4"/>
  <c r="G118" i="4"/>
  <c r="G105" i="4"/>
  <c r="G140" i="4"/>
  <c r="G143" i="4"/>
  <c r="G155" i="4"/>
  <c r="G163" i="4"/>
  <c r="G165" i="4"/>
  <c r="G167" i="4"/>
  <c r="D16" i="16" s="1"/>
  <c r="D25" i="16" s="1"/>
  <c r="G64" i="7"/>
  <c r="G24" i="7"/>
  <c r="G75" i="5"/>
  <c r="G73" i="5"/>
  <c r="G69" i="5"/>
  <c r="G65" i="5"/>
  <c r="G61" i="5"/>
  <c r="G57" i="5"/>
  <c r="G53" i="5"/>
  <c r="G49" i="5"/>
  <c r="G37" i="5"/>
  <c r="G43" i="5"/>
  <c r="G29" i="5"/>
  <c r="G33" i="5"/>
  <c r="G41" i="5"/>
  <c r="G25" i="5"/>
  <c r="G21" i="5"/>
  <c r="G17" i="5"/>
  <c r="G13" i="5"/>
  <c r="G142" i="6"/>
  <c r="G140" i="6"/>
  <c r="G138" i="6"/>
  <c r="G136" i="6"/>
  <c r="G134" i="6"/>
  <c r="G132" i="6"/>
  <c r="G130" i="6"/>
  <c r="G128" i="6"/>
  <c r="G126" i="6"/>
  <c r="G85" i="7"/>
  <c r="F11" i="9"/>
  <c r="F19" i="9"/>
  <c r="F22" i="9"/>
  <c r="F29" i="9"/>
  <c r="G25" i="6"/>
  <c r="G27" i="6"/>
  <c r="G30" i="6"/>
  <c r="G32" i="6"/>
  <c r="G34" i="6"/>
  <c r="G36" i="6"/>
  <c r="G38" i="6"/>
  <c r="G40" i="6"/>
  <c r="G42" i="6"/>
  <c r="G44" i="6"/>
  <c r="G46" i="6"/>
  <c r="G48" i="6"/>
  <c r="G50" i="6"/>
  <c r="G82" i="6"/>
  <c r="G84" i="6"/>
  <c r="G86" i="6"/>
  <c r="G88" i="6"/>
  <c r="G90" i="6"/>
  <c r="G92" i="6"/>
  <c r="G94" i="6"/>
  <c r="G100" i="6"/>
  <c r="G102" i="6"/>
  <c r="G106" i="6"/>
  <c r="G108" i="6"/>
  <c r="G110" i="6"/>
  <c r="G112" i="6"/>
  <c r="G114" i="6"/>
  <c r="G116" i="6"/>
  <c r="G118" i="6"/>
  <c r="G120" i="6"/>
  <c r="G148" i="6"/>
  <c r="G150" i="6"/>
  <c r="G152" i="6"/>
  <c r="G160" i="6"/>
  <c r="G215" i="5"/>
  <c r="G222" i="5"/>
  <c r="G38" i="2"/>
  <c r="G113" i="2"/>
  <c r="G25" i="2"/>
  <c r="G27" i="2"/>
  <c r="G29" i="2"/>
  <c r="G31" i="2"/>
  <c r="G79" i="2"/>
  <c r="G58" i="7"/>
  <c r="G56" i="7"/>
  <c r="G119" i="2"/>
  <c r="G115" i="2"/>
  <c r="G117" i="2"/>
  <c r="G12" i="2"/>
  <c r="G14" i="2"/>
  <c r="G16" i="2"/>
  <c r="G18" i="2"/>
  <c r="G20" i="2"/>
  <c r="G33" i="2"/>
  <c r="G77" i="2"/>
  <c r="G81" i="2"/>
  <c r="G83" i="2"/>
  <c r="G85" i="2"/>
  <c r="G87" i="2"/>
  <c r="G89" i="2"/>
  <c r="G93" i="2"/>
  <c r="G95" i="2"/>
  <c r="G97" i="2"/>
  <c r="G99" i="2"/>
  <c r="G62" i="7"/>
  <c r="F24" i="8"/>
  <c r="G67" i="7"/>
  <c r="G60" i="7"/>
  <c r="G54" i="7"/>
  <c r="G49" i="7"/>
  <c r="G26" i="7"/>
  <c r="G20" i="7"/>
  <c r="G22" i="7"/>
  <c r="G233" i="5"/>
  <c r="G229" i="5"/>
  <c r="G227" i="5"/>
  <c r="G209" i="5"/>
  <c r="G207" i="5"/>
  <c r="G205" i="5"/>
  <c r="G203" i="5"/>
  <c r="G201" i="5"/>
  <c r="G197" i="5"/>
  <c r="G195" i="5"/>
  <c r="G187" i="5"/>
  <c r="G185" i="5"/>
  <c r="G183" i="5"/>
  <c r="G179" i="5"/>
  <c r="G177" i="5"/>
  <c r="G173" i="5"/>
  <c r="G171" i="5"/>
  <c r="G169" i="5"/>
  <c r="G165" i="5"/>
  <c r="G163" i="5"/>
  <c r="G161" i="5"/>
  <c r="G159" i="5"/>
  <c r="G154" i="5"/>
  <c r="G152" i="5"/>
  <c r="G150" i="5"/>
  <c r="G148" i="5"/>
  <c r="G143" i="5"/>
  <c r="G141" i="5"/>
  <c r="G139" i="5"/>
  <c r="G137" i="5"/>
  <c r="G131" i="5"/>
  <c r="G129" i="5"/>
  <c r="G127" i="5"/>
  <c r="G125" i="5"/>
  <c r="G120" i="5"/>
  <c r="G118" i="5"/>
  <c r="G116" i="5"/>
  <c r="G114" i="5"/>
  <c r="G109" i="5"/>
  <c r="G107" i="5"/>
  <c r="G105" i="5"/>
  <c r="G103" i="5"/>
  <c r="G98" i="5"/>
  <c r="G96" i="5"/>
  <c r="G86" i="5"/>
  <c r="G84" i="5"/>
  <c r="F15" i="8"/>
  <c r="F22" i="8"/>
  <c r="G15" i="7"/>
  <c r="E19" i="16" s="1"/>
  <c r="E25" i="16" s="1"/>
  <c r="F11" i="8"/>
  <c r="F13" i="8"/>
  <c r="F19" i="8"/>
  <c r="F56" i="8"/>
  <c r="F59" i="8"/>
  <c r="F62" i="8"/>
  <c r="F65" i="8"/>
  <c r="F26" i="10"/>
  <c r="F28" i="10"/>
  <c r="F30" i="10"/>
  <c r="F32" i="10"/>
  <c r="F34" i="10"/>
  <c r="F36" i="10"/>
  <c r="F38" i="10"/>
  <c r="F40" i="10"/>
  <c r="G166" i="6" l="1"/>
  <c r="G16" i="1" s="1"/>
  <c r="B18" i="16" s="1"/>
  <c r="G87" i="7"/>
  <c r="G17" i="1" s="1"/>
  <c r="B19" i="16" s="1"/>
  <c r="F19" i="16" s="1"/>
  <c r="F41" i="9"/>
  <c r="G20" i="1" s="1"/>
  <c r="F42" i="10"/>
  <c r="G29" i="1" s="1"/>
  <c r="G179" i="4"/>
  <c r="G14" i="1" s="1"/>
  <c r="B16" i="16" s="1"/>
  <c r="G136" i="2"/>
  <c r="G18" i="1" s="1"/>
  <c r="B20" i="16" s="1"/>
  <c r="F20" i="16" s="1"/>
  <c r="F25" i="16" s="1"/>
  <c r="F67" i="8"/>
  <c r="F71" i="8" s="1"/>
  <c r="G240" i="5"/>
  <c r="G15" i="1" s="1"/>
  <c r="B17" i="16" s="1"/>
  <c r="G31" i="1" l="1"/>
  <c r="G19" i="1"/>
  <c r="G21" i="1" s="1"/>
  <c r="G23" i="1" l="1"/>
  <c r="G24" i="1" s="1"/>
  <c r="G25" i="1" s="1"/>
  <c r="B23" i="16"/>
  <c r="D26" i="16" l="1"/>
  <c r="E26" i="16"/>
  <c r="F26" i="16"/>
  <c r="C26" i="16"/>
  <c r="G27" i="1"/>
  <c r="G34" i="1"/>
  <c r="G36" i="1" l="1"/>
</calcChain>
</file>

<file path=xl/sharedStrings.xml><?xml version="1.0" encoding="utf-8"?>
<sst xmlns="http://schemas.openxmlformats.org/spreadsheetml/2006/main" count="1751" uniqueCount="1081">
  <si>
    <t>Normalmast mit Flansch und Bodenstück</t>
  </si>
  <si>
    <t>Länge 3,30 m</t>
  </si>
  <si>
    <t>Länge 3,50 m</t>
  </si>
  <si>
    <t>Länge 3,70 m</t>
  </si>
  <si>
    <t>Länge 3,90 m</t>
  </si>
  <si>
    <t>Länge 4,30 m</t>
  </si>
  <si>
    <t>Sonderanfertigung für Maste &gt; 4,30 m</t>
  </si>
  <si>
    <t>2.2.03</t>
  </si>
  <si>
    <t>2.2.04</t>
  </si>
  <si>
    <t>2.2.05</t>
  </si>
  <si>
    <t>2.2.06</t>
  </si>
  <si>
    <t>2.2.07</t>
  </si>
  <si>
    <t>2.2.08</t>
  </si>
  <si>
    <t>2.13.02</t>
  </si>
  <si>
    <t>2.13.03</t>
  </si>
  <si>
    <t>2.13.04</t>
  </si>
  <si>
    <t>2.13.05</t>
  </si>
  <si>
    <t>2.16</t>
  </si>
  <si>
    <t>2.16.01</t>
  </si>
  <si>
    <t>2.16.02</t>
  </si>
  <si>
    <t>2.16.03</t>
  </si>
  <si>
    <t>21 x</t>
  </si>
  <si>
    <t>27 x</t>
  </si>
  <si>
    <t>Montage</t>
  </si>
  <si>
    <t>Inbetriebnahme</t>
  </si>
  <si>
    <t>Prüfung der installierten Anlage</t>
  </si>
  <si>
    <t>NIV-Protokoll</t>
  </si>
  <si>
    <t>Rücknahme alter Anlagenteile (Gutschrift)</t>
  </si>
  <si>
    <t>Diverses</t>
  </si>
  <si>
    <t>Auftragsbearbeitung</t>
  </si>
  <si>
    <t>Arbeitskoordination</t>
  </si>
  <si>
    <t>Provisorische Verbindung altes - neues STG</t>
  </si>
  <si>
    <t>Koordination der Arbeiten zwischen durch die Bauherrschaft bestimmten Unterakkordanten und dem Unternehmer. Die Unterakkordanten sind bei den jeweiligen Positionen aufgeführt.</t>
  </si>
  <si>
    <t>Gegenüber der Bauherrschaft ist der Unternehmer auch für die Arbeiten der Unterakkordanten verbindlicher Gesprächspartner.</t>
  </si>
  <si>
    <t>Zum Betrieb der neuen Aussenanlage mit dem alten Steuergerät (zeitlich befristet).</t>
  </si>
  <si>
    <t>Abdeckung</t>
  </si>
  <si>
    <t>Wetterfeste Abdeckung der nicht in Betrieb stehenden Linsen ab Montage bis Inbetriebnahme.</t>
  </si>
  <si>
    <t>Trixi-Spiegel</t>
  </si>
  <si>
    <t>Wartung</t>
  </si>
  <si>
    <t>Regieansätze und Angaben zur Wartung</t>
  </si>
  <si>
    <t>Stundenansätze</t>
  </si>
  <si>
    <t>gemäss Beilage des Unternehmers und allfälliger Unterakkordanten.</t>
  </si>
  <si>
    <t>Fahrspesen</t>
  </si>
  <si>
    <t>gemäss Beilage des Unternehmers</t>
  </si>
  <si>
    <t>Arbeitsmaschinen</t>
  </si>
  <si>
    <t>gemäss Beilage des Unternehmers.</t>
  </si>
  <si>
    <t>Überzeitzuschläge (die Reisezeit berechtigt zu keinem Zuschlag)</t>
  </si>
  <si>
    <t>Maximale Reaktionszeit bei Ausfall der LSA</t>
  </si>
  <si>
    <t>An- und Rückreisekosten pro Einsatz</t>
  </si>
  <si>
    <t>(inkl. Fahrspesen)</t>
  </si>
  <si>
    <t>Ergänzende Bemerkungen des Unternehmers</t>
  </si>
  <si>
    <t>Im Preis nicht inbegriffen sind:</t>
  </si>
  <si>
    <t>Drittfirmen:</t>
  </si>
  <si>
    <t>Versicherungen:</t>
  </si>
  <si>
    <t>Versicherungsgesellschaft:</t>
  </si>
  <si>
    <t>Police-Nr.:</t>
  </si>
  <si>
    <t>Gültig bis:</t>
  </si>
  <si>
    <t>Leistungen:</t>
  </si>
  <si>
    <t>- Sachschaden pro Schadenfall:</t>
  </si>
  <si>
    <t>- Personenschaden je Opfer:</t>
  </si>
  <si>
    <t>Sonstige:</t>
  </si>
  <si>
    <t>Mastbride für Sondermast; Typ: ………………….</t>
  </si>
  <si>
    <t>Träger für Signalgeber 3 x Ø 300 mm an Vierkantprofil      x        mm</t>
  </si>
  <si>
    <t xml:space="preserve">Einzurechnen sind:
</t>
  </si>
  <si>
    <t xml:space="preserve">Überzeit  </t>
  </si>
  <si>
    <t xml:space="preserve">Nachtarbeit </t>
  </si>
  <si>
    <t xml:space="preserve">Samstagsarbeit  </t>
  </si>
  <si>
    <t xml:space="preserve">Sonntagsarbeit  </t>
  </si>
  <si>
    <t>Zusammenstellung Preisangebot</t>
  </si>
  <si>
    <t>CHF</t>
  </si>
  <si>
    <t>Für allfällige Trennleisten für Koordinationskabel (Unterverteiler) ist genügend Platz einzurechnen.</t>
  </si>
  <si>
    <t>Angebot brutto</t>
  </si>
  <si>
    <t>Angebot netto inkl. MWST</t>
  </si>
  <si>
    <t>Durchführen der Installationsanzeige mit Schlussprotokoll nach NIV durch die Installationsfirma inkl. Abnahmekontrolle durch ein unabhängiges Kontrollorgan.</t>
  </si>
  <si>
    <t>Lieferfristen:</t>
  </si>
  <si>
    <t>Verkehrsmessstelle</t>
  </si>
  <si>
    <t>Signalgeber LED, Ansteuerung Niedervolt</t>
  </si>
  <si>
    <t>Platz für weitere Meldeeingänge, mindestens:</t>
  </si>
  <si>
    <t>LED Niedervolt-Signalgeber Typ: .................................…</t>
  </si>
  <si>
    <t>Spannung: ………</t>
  </si>
  <si>
    <t>Zuschlag für Formzeichen in Ø 300 mm</t>
  </si>
  <si>
    <t>Zuschlag für Formzeichen in Ø 200 mm</t>
  </si>
  <si>
    <t>Zuschlag für Fussgängersymbol in Ø 300 mm</t>
  </si>
  <si>
    <t>Zuschlag für Fussgängersymbol in Ø 200 mm</t>
  </si>
  <si>
    <t>Formzeichen und Symbole</t>
  </si>
  <si>
    <t>Separater Schrank für UV</t>
  </si>
  <si>
    <t>Fertigfundament (Lieferung) für Steuergeräteschrank</t>
  </si>
  <si>
    <t>Fertigfundament (Lieferung) für UV-Schrank</t>
  </si>
  <si>
    <t>Vorbereitung, Durchführung und Behebung allfälliger Mängel.</t>
  </si>
  <si>
    <t>1</t>
  </si>
  <si>
    <t>Lieferung, Einbau und Programmierung</t>
  </si>
  <si>
    <t>Programmierung Unternehmer in Version VS-PLUS:</t>
  </si>
  <si>
    <t>Mastbride für Vierkanthohlprofil      x   mm</t>
  </si>
  <si>
    <t>NF-Detektoren für Abmeldung von Notfallrouten</t>
  </si>
  <si>
    <t>Vom Auftraggeber zu liefernde Daten in Version VS-PLUS:</t>
  </si>
  <si>
    <t>AWS</t>
  </si>
  <si>
    <t>Automatisches Wechselsignal</t>
  </si>
  <si>
    <t>UV</t>
  </si>
  <si>
    <t>Unterverteiler</t>
  </si>
  <si>
    <t>Z</t>
  </si>
  <si>
    <t>ÖV</t>
  </si>
  <si>
    <t>IFAS</t>
  </si>
  <si>
    <t>Integriertes Funk-Anforderungssystem</t>
  </si>
  <si>
    <t>2.2</t>
  </si>
  <si>
    <t>2.2.01</t>
  </si>
  <si>
    <t>2.2.02</t>
  </si>
  <si>
    <t>2.3.01</t>
  </si>
  <si>
    <t>2.3.02</t>
  </si>
  <si>
    <t>2.4.01</t>
  </si>
  <si>
    <t>2.4.02</t>
  </si>
  <si>
    <t>2.5.01</t>
  </si>
  <si>
    <t>2.5.02</t>
  </si>
  <si>
    <t>2.6.01</t>
  </si>
  <si>
    <t>2.6.02</t>
  </si>
  <si>
    <t>2.6.03</t>
  </si>
  <si>
    <t>2.6.04</t>
  </si>
  <si>
    <t>Kontrastblenden (ohne Zusatztafeln)</t>
  </si>
  <si>
    <t>Kontrastblenden mit Zusatztafeln</t>
  </si>
  <si>
    <t>Zusatztafeln an Signalgebern ohne Kontrastblech</t>
  </si>
  <si>
    <t>2.1</t>
  </si>
  <si>
    <t>3</t>
  </si>
  <si>
    <t>3.1</t>
  </si>
  <si>
    <t>4.1.01</t>
  </si>
  <si>
    <t>4.1.03</t>
  </si>
  <si>
    <t>4.1.04</t>
  </si>
  <si>
    <t>4.1.05</t>
  </si>
  <si>
    <t>4.2</t>
  </si>
  <si>
    <t>4.3</t>
  </si>
  <si>
    <t>4.4</t>
  </si>
  <si>
    <t>4.5</t>
  </si>
  <si>
    <t>5</t>
  </si>
  <si>
    <t>5.1</t>
  </si>
  <si>
    <t>5.1.01</t>
  </si>
  <si>
    <t>5.1.02</t>
  </si>
  <si>
    <t>5.1.03</t>
  </si>
  <si>
    <t>5.1.04</t>
  </si>
  <si>
    <t>5.1.05</t>
  </si>
  <si>
    <t>5.2</t>
  </si>
  <si>
    <t>5.2.01</t>
  </si>
  <si>
    <t>5.2.02</t>
  </si>
  <si>
    <t>5.2.03</t>
  </si>
  <si>
    <t>5.2.04</t>
  </si>
  <si>
    <t>5.3</t>
  </si>
  <si>
    <t>5.4</t>
  </si>
  <si>
    <t>5.5</t>
  </si>
  <si>
    <t>6</t>
  </si>
  <si>
    <t>6.1</t>
  </si>
  <si>
    <t>6.2</t>
  </si>
  <si>
    <t>6.3</t>
  </si>
  <si>
    <t>6.4</t>
  </si>
  <si>
    <t>6.5</t>
  </si>
  <si>
    <t>6.6</t>
  </si>
  <si>
    <t>6.7</t>
  </si>
  <si>
    <t>7</t>
  </si>
  <si>
    <t>7.1</t>
  </si>
  <si>
    <t>7.2</t>
  </si>
  <si>
    <t>7.3</t>
  </si>
  <si>
    <t>7.4</t>
  </si>
  <si>
    <t>7.5</t>
  </si>
  <si>
    <t>7.6</t>
  </si>
  <si>
    <t>8.1</t>
  </si>
  <si>
    <t>8.2</t>
  </si>
  <si>
    <t>9</t>
  </si>
  <si>
    <t>9.1</t>
  </si>
  <si>
    <t>9.2</t>
  </si>
  <si>
    <t>10</t>
  </si>
  <si>
    <t>10.1</t>
  </si>
  <si>
    <t>10.2</t>
  </si>
  <si>
    <t>10.3</t>
  </si>
  <si>
    <t>10.4</t>
  </si>
  <si>
    <t>10.5</t>
  </si>
  <si>
    <t>10.6</t>
  </si>
  <si>
    <t>2</t>
  </si>
  <si>
    <t>2.1.01</t>
  </si>
  <si>
    <t>2.1.02</t>
  </si>
  <si>
    <t>2.1.03</t>
  </si>
  <si>
    <t>2.1.04</t>
  </si>
  <si>
    <t>2.1.05</t>
  </si>
  <si>
    <t>2.1.06</t>
  </si>
  <si>
    <t>2.1.07</t>
  </si>
  <si>
    <t>0</t>
  </si>
  <si>
    <t>1.1</t>
  </si>
  <si>
    <t>1.1.01</t>
  </si>
  <si>
    <t>1.1.02</t>
  </si>
  <si>
    <t>1.1.03</t>
  </si>
  <si>
    <t>1.2</t>
  </si>
  <si>
    <t>1.2.01</t>
  </si>
  <si>
    <t>1.2.02</t>
  </si>
  <si>
    <t>1.2.03</t>
  </si>
  <si>
    <t>1.3</t>
  </si>
  <si>
    <t>1.3.01</t>
  </si>
  <si>
    <t>1.3.02</t>
  </si>
  <si>
    <t>1.4</t>
  </si>
  <si>
    <t>1.4.01</t>
  </si>
  <si>
    <t>1.4.02</t>
  </si>
  <si>
    <t>1.4.03</t>
  </si>
  <si>
    <t>1.4.04</t>
  </si>
  <si>
    <t>1.5</t>
  </si>
  <si>
    <t>1.6</t>
  </si>
  <si>
    <t>Total 1 Steuerung</t>
  </si>
  <si>
    <t>1.1.04</t>
  </si>
  <si>
    <t>1.1.05</t>
  </si>
  <si>
    <t>1.1.06</t>
  </si>
  <si>
    <t>1.1.07</t>
  </si>
  <si>
    <t>2.5.03</t>
  </si>
  <si>
    <t>2.5.04</t>
  </si>
  <si>
    <t>2.7</t>
  </si>
  <si>
    <t>2.7.01</t>
  </si>
  <si>
    <t>2.7.02</t>
  </si>
  <si>
    <t>2.7.03</t>
  </si>
  <si>
    <t>2.7.04</t>
  </si>
  <si>
    <t>2.8</t>
  </si>
  <si>
    <t>2.8.01</t>
  </si>
  <si>
    <t>2.8.02</t>
  </si>
  <si>
    <t>2.8.03</t>
  </si>
  <si>
    <t>2.8.04</t>
  </si>
  <si>
    <t>2.9</t>
  </si>
  <si>
    <t>2.9.01</t>
  </si>
  <si>
    <t>2.9.02</t>
  </si>
  <si>
    <t>2.9.03</t>
  </si>
  <si>
    <t>2.9.04</t>
  </si>
  <si>
    <t>2.10</t>
  </si>
  <si>
    <t>2.11</t>
  </si>
  <si>
    <t>2.11.01</t>
  </si>
  <si>
    <t>2.11.02</t>
  </si>
  <si>
    <t>2.11.03</t>
  </si>
  <si>
    <t>2.11.04</t>
  </si>
  <si>
    <t>Total 2 Signalträger</t>
  </si>
  <si>
    <t>3.1.01</t>
  </si>
  <si>
    <t>4.1</t>
  </si>
  <si>
    <t>3.1.02</t>
  </si>
  <si>
    <t>3.1.03</t>
  </si>
  <si>
    <t>3.1.05</t>
  </si>
  <si>
    <t>3.1.06</t>
  </si>
  <si>
    <t>3.1.07</t>
  </si>
  <si>
    <t>3.1.08</t>
  </si>
  <si>
    <t>3.1.09</t>
  </si>
  <si>
    <t>3.1.10</t>
  </si>
  <si>
    <t>3.1.11</t>
  </si>
  <si>
    <t>3.1.12</t>
  </si>
  <si>
    <t>3.2</t>
  </si>
  <si>
    <t>3.3</t>
  </si>
  <si>
    <t>3.3.01</t>
  </si>
  <si>
    <t>3.3.02</t>
  </si>
  <si>
    <t>3.3.03</t>
  </si>
  <si>
    <t>3.3.05</t>
  </si>
  <si>
    <t>3.3.06</t>
  </si>
  <si>
    <t>3.3.07</t>
  </si>
  <si>
    <t>3.4</t>
  </si>
  <si>
    <t>3.5</t>
  </si>
  <si>
    <t>3.5.01</t>
  </si>
  <si>
    <t>3.5.02</t>
  </si>
  <si>
    <t>3.6</t>
  </si>
  <si>
    <t>5.3.01</t>
  </si>
  <si>
    <t>5.4.01</t>
  </si>
  <si>
    <t>5.4.02</t>
  </si>
  <si>
    <t>5.6</t>
  </si>
  <si>
    <t>5.7</t>
  </si>
  <si>
    <t>5.7.01</t>
  </si>
  <si>
    <t>6.8</t>
  </si>
  <si>
    <t>6.9</t>
  </si>
  <si>
    <t>6.10</t>
  </si>
  <si>
    <t>9.3</t>
  </si>
  <si>
    <t>9.4</t>
  </si>
  <si>
    <t>9.5</t>
  </si>
  <si>
    <t>9.6</t>
  </si>
  <si>
    <t>Total 4 Anmeldemittel</t>
  </si>
  <si>
    <t>Total 5 Verkabelung</t>
  </si>
  <si>
    <t>Total 8 Wartung</t>
  </si>
  <si>
    <t xml:space="preserve">Aufschalten und Durchrangieren des Koordinationskabels an der </t>
  </si>
  <si>
    <t>LSA KXXX</t>
  </si>
  <si>
    <t xml:space="preserve">Aufschalten und Durchrangieren des Koordinationskabels an der Nachbaranlage </t>
  </si>
  <si>
    <t>LSA KXXX (im Falle Eigengerät AN)</t>
  </si>
  <si>
    <t>AN</t>
  </si>
  <si>
    <t>AG</t>
  </si>
  <si>
    <t>Unterverteilerschrank UV</t>
  </si>
  <si>
    <t>RBL</t>
  </si>
  <si>
    <t>Rechnergestützes Betriebs-Leitsystem</t>
  </si>
  <si>
    <t>GSM</t>
  </si>
  <si>
    <t>Global System for Mobile Communications</t>
  </si>
  <si>
    <t>Zuschlag für Velosymbol in Ø 300 mm</t>
  </si>
  <si>
    <t>Zuschlag für Velosymbol in Ø 200 mm</t>
  </si>
  <si>
    <t>Zuschlag für Velosymbol in Ø 100 mm</t>
  </si>
  <si>
    <t>GSM-Modem im Steuergerät</t>
  </si>
  <si>
    <t>Fernüberwachung Mobilfunk</t>
  </si>
  <si>
    <t>3.7</t>
  </si>
  <si>
    <t>Zwei Schleifen in einer Nut: Länge nur einfach ansetzen</t>
  </si>
  <si>
    <t>2.14.01</t>
  </si>
  <si>
    <t>2.13.01</t>
  </si>
  <si>
    <t>Nummerierung</t>
  </si>
  <si>
    <t>5.5.01</t>
  </si>
  <si>
    <t>5.6.01</t>
  </si>
  <si>
    <t>5.6.02</t>
  </si>
  <si>
    <t>5.8</t>
  </si>
  <si>
    <t>5.8.01</t>
  </si>
  <si>
    <t>Taktile Signalgeber: 
- Gemäss DIN 32981-2002 Bilder 1 bis 4</t>
  </si>
  <si>
    <t>Zusatzeinrichtungen für Sehbehinderte</t>
  </si>
  <si>
    <t>3.7.01</t>
  </si>
  <si>
    <t>3.7.02</t>
  </si>
  <si>
    <t>1.3.03</t>
  </si>
  <si>
    <t>1.7</t>
  </si>
  <si>
    <t>1.7.02</t>
  </si>
  <si>
    <t>1.7.03</t>
  </si>
  <si>
    <t>1.7.04</t>
  </si>
  <si>
    <t>1.2.04Z</t>
  </si>
  <si>
    <t xml:space="preserve">Mehrkosten Position 1.2.03. Aufschalten und Durchrangieren des Koordinationskabels an der  </t>
  </si>
  <si>
    <t>1.1.08</t>
  </si>
  <si>
    <t>1.3.04</t>
  </si>
  <si>
    <t>Verkehrsrechneranschluss</t>
  </si>
  <si>
    <t>1.8</t>
  </si>
  <si>
    <t>1.8.01</t>
  </si>
  <si>
    <t>1.9</t>
  </si>
  <si>
    <t>1.9.01</t>
  </si>
  <si>
    <t>1.9.02</t>
  </si>
  <si>
    <t>1.9.03</t>
  </si>
  <si>
    <t>1.9.04</t>
  </si>
  <si>
    <t>LSA KXXX (bei Fremdgerät)</t>
  </si>
  <si>
    <t>Die Abrechnung erfolgt nach effektiv ausgewiesenem Aufwand gemäss den Ansätzen in Position 10.</t>
  </si>
  <si>
    <t>XXX</t>
  </si>
  <si>
    <t>horizontal an Fahrstreifensignalisation</t>
  </si>
  <si>
    <t>Kommunikationsleitungsnetz</t>
  </si>
  <si>
    <t>1 x Ø 200 mm Orientierungssignal für ÖV mit weissem Licht, Leuchtfläche rund, Ø 80 mm</t>
  </si>
  <si>
    <t>1 x Ø 300 mm Orientierungssignal für ÖV mit weissem Licht, Leuchtfläche rund, Ø 120 mm</t>
  </si>
  <si>
    <t>1 x Ø 200 mm mit 5 weissen Punktlichtern für den ÖV (inkl. ev. notwendigen Stromlasten)</t>
  </si>
  <si>
    <t>5.2.05</t>
  </si>
  <si>
    <t>Kabel-Lieferant Firma, Adresse zu deklarieren:</t>
  </si>
  <si>
    <t>Verbindung LSA KXXX und LSA KXXX</t>
  </si>
  <si>
    <t>8</t>
  </si>
  <si>
    <t>Inkl. Sicherungstürchen, Mastkopf, Klemmen und zwei Mastbriden für minimal vier Signalgeber.</t>
  </si>
  <si>
    <t>4</t>
  </si>
  <si>
    <t>Für Signalgeber 3 x Ø 300 mm, L = 140 cm</t>
  </si>
  <si>
    <t>Für Signalgeber 3 x Ø 300 mm horizontal unter Fahrstreifentafel; B = 250 cm</t>
  </si>
  <si>
    <t>Für Signalgeber 2 x Ø 300 mm, L = 105 cm</t>
  </si>
  <si>
    <t>Für Signalgeber 1 x Ø 300 mm, L = 60 cm</t>
  </si>
  <si>
    <t>Für Signalgeber 3 x Ø 200 mm, L = 108 cm</t>
  </si>
  <si>
    <t>Für Signalgeber 2 x Ø 200 mm, L = 80 cm</t>
  </si>
  <si>
    <t>Für Signalgeber 1 x Ø 200 mm, L = 46 cm</t>
  </si>
  <si>
    <t>Für Signalgeber 3 x Ø 300 mm, L = 175 cm</t>
  </si>
  <si>
    <t>Für Signalgeber 2 x Ø 300 mm, L = 140 cm</t>
  </si>
  <si>
    <t>Für Signalgeber 1 x Ø 300 mm, L = 95 cm</t>
  </si>
  <si>
    <t>Für Signalgeber 3 x Ø 200 mm, L = 128 cm</t>
  </si>
  <si>
    <t>Für Signalgeber 2 x Ø 200 mm, L = 100 cm</t>
  </si>
  <si>
    <t>Für Signalgeber 1 x Ø 200 mm, L = 66 cm</t>
  </si>
  <si>
    <t>Inkl. Symbole (Pfeile, T, Tram, B, Bus, Fussgänger, Radfahrer, etc.) und Befestigungsmaterial</t>
  </si>
  <si>
    <t>Total Angebot und Nebenkosten brutto</t>
  </si>
  <si>
    <t>Rabatt</t>
  </si>
  <si>
    <t>%</t>
  </si>
  <si>
    <t>Zwischentotal</t>
  </si>
  <si>
    <t>Eingabesumme netto</t>
  </si>
  <si>
    <t>Mehrwertssteuer</t>
  </si>
  <si>
    <t>Unterschrift:</t>
  </si>
  <si>
    <t>Ort und  Datum:</t>
  </si>
  <si>
    <t>F i r m a:</t>
  </si>
  <si>
    <t>Nebenkosten geschätzt brutto</t>
  </si>
  <si>
    <t>für die Lieferung, Montage, Inbetriebnahme und die Wartung der Lichtsignalanlage</t>
  </si>
  <si>
    <t>EP</t>
  </si>
  <si>
    <t xml:space="preserve">Einheitspreis </t>
  </si>
  <si>
    <t>FG</t>
  </si>
  <si>
    <t>IV</t>
  </si>
  <si>
    <t>Individualverkehr (ohne FG)</t>
  </si>
  <si>
    <t>Jahr</t>
  </si>
  <si>
    <t>KD</t>
  </si>
  <si>
    <t>Kostendach</t>
  </si>
  <si>
    <t>KB</t>
  </si>
  <si>
    <t>Kontrastblenden</t>
  </si>
  <si>
    <t>LED</t>
  </si>
  <si>
    <t>Leuchtdiode</t>
  </si>
  <si>
    <t>LSA</t>
  </si>
  <si>
    <t>Lichtsignalanlage</t>
  </si>
  <si>
    <t>m'</t>
  </si>
  <si>
    <t>Laufmeter</t>
  </si>
  <si>
    <t>Mt</t>
  </si>
  <si>
    <t>Monat</t>
  </si>
  <si>
    <t>NIV</t>
  </si>
  <si>
    <t>Niederspannungsverordnung</t>
  </si>
  <si>
    <t>Öffentlicher Verkehr</t>
  </si>
  <si>
    <t>P</t>
  </si>
  <si>
    <t>Pauschal (kein Anspruch auf Teuerung)</t>
  </si>
  <si>
    <t>St</t>
  </si>
  <si>
    <t>Stück</t>
  </si>
  <si>
    <t>STG</t>
  </si>
  <si>
    <t>Steuergerät</t>
  </si>
  <si>
    <t>ZT</t>
  </si>
  <si>
    <t>Zusatztafel</t>
  </si>
  <si>
    <t>Zusatzposition</t>
  </si>
  <si>
    <t>Typ PE-ALT-CLT 3 x  4 x 0,6 mm</t>
  </si>
  <si>
    <t>Steuergerättyp:</t>
  </si>
  <si>
    <t>Position</t>
  </si>
  <si>
    <t>Mass</t>
  </si>
  <si>
    <t>Ausmass</t>
  </si>
  <si>
    <t>Einheitspreis</t>
  </si>
  <si>
    <t>Totalbetrag</t>
  </si>
  <si>
    <t>Steuerung</t>
  </si>
  <si>
    <t>……. Jahre</t>
  </si>
  <si>
    <t>Schleifen</t>
  </si>
  <si>
    <t>7.7</t>
  </si>
  <si>
    <t>Der Lieferant garantiert Wartung der Hardware, Software und Aussenanlagen für</t>
  </si>
  <si>
    <t>Der Lieferant garantiert Änderungen und Anpassungen für</t>
  </si>
  <si>
    <t>8.3</t>
  </si>
  <si>
    <t>8.4</t>
  </si>
  <si>
    <t>8.4.01</t>
  </si>
  <si>
    <t>8.4.02</t>
  </si>
  <si>
    <t>8.4.03</t>
  </si>
  <si>
    <t>8.4.04</t>
  </si>
  <si>
    <t>8.4.05</t>
  </si>
  <si>
    <t>8.4.06</t>
  </si>
  <si>
    <t>8.4.07</t>
  </si>
  <si>
    <t>8.4.08</t>
  </si>
  <si>
    <t>oder</t>
  </si>
  <si>
    <t>Steuergerät inkl. Schrank</t>
  </si>
  <si>
    <t>Verstärker</t>
  </si>
  <si>
    <t>Einrichtung Überwachungssoftware beim AN</t>
  </si>
  <si>
    <t>Flexrohr für Schleifenzuleitung an neu verlegter und noch nicht einbetonierter Tramschiene montieren. Nach Einbringung der obersten Betonlage im Bereich Schienen Flexrohr kürzen und schliessen. Koordinierung der Arbeiten mit Bauleitung und Vermessungsamt.</t>
  </si>
  <si>
    <t>Träger für Signalgeber 3 x Ø 100 mm an Ausleger</t>
  </si>
  <si>
    <t>Mastbride</t>
  </si>
  <si>
    <t>2.10.01</t>
  </si>
  <si>
    <t>2.10.02</t>
  </si>
  <si>
    <t>2.10.03</t>
  </si>
  <si>
    <t>2.10.04</t>
  </si>
  <si>
    <t>Träger für Signalgeber 300 mm</t>
  </si>
  <si>
    <t>Träger für Signalgeber 200 mm</t>
  </si>
  <si>
    <t>2.12</t>
  </si>
  <si>
    <t>2.11.05</t>
  </si>
  <si>
    <t>2.12.01</t>
  </si>
  <si>
    <t>2.12.02</t>
  </si>
  <si>
    <t>2.12.03</t>
  </si>
  <si>
    <t>2.12.04</t>
  </si>
  <si>
    <t>2.12.05</t>
  </si>
  <si>
    <t>2.13</t>
  </si>
  <si>
    <t>2.14</t>
  </si>
  <si>
    <r>
      <t xml:space="preserve">Mast Nr.: </t>
    </r>
    <r>
      <rPr>
        <sz val="8"/>
        <color indexed="10"/>
        <rFont val="Arial"/>
        <family val="2"/>
      </rPr>
      <t>M1, M2, MXX</t>
    </r>
  </si>
  <si>
    <t>Träger für Signalgeber 100 mm</t>
  </si>
  <si>
    <t>2.15</t>
  </si>
  <si>
    <t>2.15.01</t>
  </si>
  <si>
    <t>Programmierung</t>
  </si>
  <si>
    <t>Handbedienungskasten</t>
  </si>
  <si>
    <t>Ausladung bis 1,0 m</t>
  </si>
  <si>
    <t>Ausladung bis 1,5 m</t>
  </si>
  <si>
    <t>Ausladung bis 2,0 m</t>
  </si>
  <si>
    <t>Ausladung bis 3,0 m</t>
  </si>
  <si>
    <t>Typ: ……………..….</t>
  </si>
  <si>
    <t xml:space="preserve">4-Kanal-Fahrzeugdetektor  </t>
  </si>
  <si>
    <t>Total 7 Diverses</t>
  </si>
  <si>
    <t>Detektoren</t>
  </si>
  <si>
    <t>2.3</t>
  </si>
  <si>
    <t>Signalträger</t>
  </si>
  <si>
    <t>Sämtliche Stahlbauteile sind in verzinkter Ausführung zu liefern. Sämtliche Schrauben, Muttern etc. müssen aus nichtrostendem Material sein. Kunststoffe müssen durchgefärbt sein.</t>
  </si>
  <si>
    <t>Normalmast</t>
  </si>
  <si>
    <t>Winkelmast</t>
  </si>
  <si>
    <t>Vierkanthohlprofil; die Dimensionen sind Richtmasse (Breite x Höhe x Wandung). Die genauen Dimensionen und Abmessungen sind nach dem Bau des Fundamentes vom Unternehmer zu bestimmen.</t>
  </si>
  <si>
    <t>Dimension Ausleger =              x        x        mm</t>
  </si>
  <si>
    <t>Höhe ab Terrain   =               m</t>
  </si>
  <si>
    <t>Ausladung           =               m</t>
  </si>
  <si>
    <t>Dimension Stütze     =              x        x        mm</t>
  </si>
  <si>
    <t>Signalbrücke</t>
  </si>
  <si>
    <t>Breite                               =               m</t>
  </si>
  <si>
    <t>Höhe ab Terrain links      =               m</t>
  </si>
  <si>
    <t>Höhe ab Terrain rechts   =               m</t>
  </si>
  <si>
    <t xml:space="preserve">Dimension Stütze links    =         x       x        mm     </t>
  </si>
  <si>
    <t xml:space="preserve">Dimension Stütze rechts =         x       x        mm  </t>
  </si>
  <si>
    <t xml:space="preserve">Dimension Brücke           =         x       x        mm  </t>
  </si>
  <si>
    <t>Ausleger an Normalmast</t>
  </si>
  <si>
    <t>inkl. Befestigungsmaterial</t>
  </si>
  <si>
    <t>Ausleger an Winkelmast bzw. Signalbrücke</t>
  </si>
  <si>
    <t>Ausleger an Kandelaber</t>
  </si>
  <si>
    <t>Ausleger an Sondermast</t>
  </si>
  <si>
    <t>Typ: .................................</t>
  </si>
  <si>
    <t>Ausleger an Hausfassade</t>
  </si>
  <si>
    <t>für minimal vier Signalgeber</t>
  </si>
  <si>
    <t>Mastbride für Normalmast</t>
  </si>
  <si>
    <t>Mastbride für Kandelaber</t>
  </si>
  <si>
    <t>Erneuerung alter Signalträger</t>
  </si>
  <si>
    <t>Winkel- oder Bogenmast</t>
  </si>
  <si>
    <t>Höhe             =                   m</t>
  </si>
  <si>
    <t>Ausladung    =                   m</t>
  </si>
  <si>
    <t>Signalbrücken</t>
  </si>
  <si>
    <t>2.4</t>
  </si>
  <si>
    <t>Signalgeber</t>
  </si>
  <si>
    <t>Lichtstärke nach EN12368:</t>
  </si>
  <si>
    <t xml:space="preserve">Daten der Signalgeber: </t>
  </si>
  <si>
    <t>Phantomklasse nach EN12368:</t>
  </si>
  <si>
    <t>Dichtheit: IP....</t>
  </si>
  <si>
    <t>Einbausatz LED Ø 200 mm grün</t>
  </si>
  <si>
    <t>Einbausatz LED Ø 200 mm gelb</t>
  </si>
  <si>
    <t>Einbausatz LED Ø 200 mm rot</t>
  </si>
  <si>
    <t>Einbausatz LED Ø 300 mm grün</t>
  </si>
  <si>
    <t>Einbausatz LED Ø 300 mm gelb</t>
  </si>
  <si>
    <t>Einbausatz LED Ø 300 mm rot</t>
  </si>
  <si>
    <t>1 x Ø 100 mm LED</t>
  </si>
  <si>
    <t>3 x Ø 300 mm LED</t>
  </si>
  <si>
    <t>2 x Ø 300 mm LED</t>
  </si>
  <si>
    <t>1 x Ø 300 mm LED</t>
  </si>
  <si>
    <t>3 x Ø 200 mm LED</t>
  </si>
  <si>
    <t>Schleife für Busplatte erstellen. Verlegung Hüllrohr auf Bewehrung, Litze einführen und Konstruktion fixieren.</t>
  </si>
  <si>
    <t>2 x Ø 200 mm LED</t>
  </si>
  <si>
    <t>1 x Ø 200 mm LED</t>
  </si>
  <si>
    <t>2 x Ø 100 mm LED</t>
  </si>
  <si>
    <t>Ø 100: ........</t>
  </si>
  <si>
    <t>Ø 200: ........</t>
  </si>
  <si>
    <t>Ø 300: ........</t>
  </si>
  <si>
    <t>Träger für Signalgeber 3 x Ø 100 mm an Hausfassade</t>
  </si>
  <si>
    <t>ab Submissionstermin.</t>
  </si>
  <si>
    <t>Träger für Signalgeber 3 x Ø 100 mm an Vierkantprofil        x       mm</t>
  </si>
  <si>
    <t>Träger für Signalgeber 3 x Ø 200 mm an Hausfassade</t>
  </si>
  <si>
    <t>Träger für Signalgeber 3 x Ø 200 mm an Ausleger</t>
  </si>
  <si>
    <t>Träger für Signalgeber 3 x Ø 200 mm an Vierkanthohlprofil        x        mm</t>
  </si>
  <si>
    <t>Total 6 Montage</t>
  </si>
  <si>
    <t>CHF. .......</t>
  </si>
  <si>
    <t>Träger für Signalgeber 3 x Ø 300 mm an Hausfassade</t>
  </si>
  <si>
    <t>Träger für Signalgeber 3 x Ø 300 mm an Ausleger</t>
  </si>
  <si>
    <t>Inkl. Befestigungsmaterial</t>
  </si>
  <si>
    <t>Ausführung gemäss VSS-Norm 640 836</t>
  </si>
  <si>
    <t>Steuergerät – Schleifenschacht</t>
  </si>
  <si>
    <t>Klemmensteg zum Einbau im Mast</t>
  </si>
  <si>
    <t>Typ PE-ALT-FT 10 x  4 x 0,6 mm</t>
  </si>
  <si>
    <t>Typ PE-ALT-FT 30 x  4 x 0,6 mm</t>
  </si>
  <si>
    <t>Typ PE-ALT-FT 50 x  4 x 0,6 mm</t>
  </si>
  <si>
    <t>Zusatztafel bei Ø 300 mm</t>
  </si>
  <si>
    <t>Zusatztafel bei Ø 200 mm</t>
  </si>
  <si>
    <t>2.5</t>
  </si>
  <si>
    <t>Anmeldemittel</t>
  </si>
  <si>
    <t>Typ: ....................................</t>
  </si>
  <si>
    <t>Schleifen (vgl. Plan)</t>
  </si>
  <si>
    <t>Vorgeschriebene Nuttiefen:</t>
  </si>
  <si>
    <t>Typ: …………………………………………..</t>
  </si>
  <si>
    <t>2.6</t>
  </si>
  <si>
    <t>Verkabelung</t>
  </si>
  <si>
    <t>Steuergerät – Mast</t>
  </si>
  <si>
    <t>Typ TT-CLT oder Gleichwertiges (armiert)</t>
  </si>
  <si>
    <t>Es ist auf der Klemmschiene Platz für weitere Anschlussleisten vorzusehen:</t>
  </si>
  <si>
    <t>Typ G51-CLT oder Gleichwertiges (armiert)</t>
  </si>
  <si>
    <t>Oberirdisch im Mast</t>
  </si>
  <si>
    <t>Typ TT oder Gleichwertiges (nichtarmiert)</t>
  </si>
  <si>
    <t>12 x</t>
  </si>
  <si>
    <t>16 x</t>
  </si>
  <si>
    <t>Normalmast ohne Flansch und Bodenstück</t>
  </si>
  <si>
    <t>Länge 4,20 m</t>
  </si>
  <si>
    <t>Länge 4,00 m</t>
  </si>
  <si>
    <t>Länge 4,60 m</t>
  </si>
  <si>
    <t>Länge 5,00 m</t>
  </si>
  <si>
    <t>Länge 5,50 m</t>
  </si>
  <si>
    <t>Länge 6,00 m</t>
  </si>
  <si>
    <t>Durchmesser i.d.R. 114 mm. Die Statik (z. B. verstärkte Wandung) ist Sache des Unternehmers und ist auf Verlangen der Bauleitung dieser zur Kontrolle vorzulegen.</t>
  </si>
  <si>
    <t>Sonderanfertigung für Maste &gt; 6,00 m mit Durchmesser 140 mm oder 195 mm</t>
  </si>
  <si>
    <t>2.1.08</t>
  </si>
  <si>
    <t>2.1.09</t>
  </si>
  <si>
    <t>Rote Schrift bleibt rot. Diese Farbe zeigt, dass diese Info von Ausschreibung zu Ausschreibung wechselt.</t>
  </si>
  <si>
    <t>Gelbes Feld = Der Ausschreibende muss Feld bearbeiten (oder löschen) und anschliessend auf farblos stellen</t>
  </si>
  <si>
    <t xml:space="preserve">Graues Feld = Anbieter muss Eintrag machen. Wenn kein Eintrag zu machen ist, dann vom Ausschreibenden farblos machen und in Spalte F "0.00" entfernen </t>
  </si>
  <si>
    <r>
      <t xml:space="preserve">Anzahl Signalgruppen: </t>
    </r>
    <r>
      <rPr>
        <sz val="8"/>
        <color indexed="10"/>
        <rFont val="Arial"/>
        <family val="2"/>
      </rPr>
      <t>0</t>
    </r>
  </si>
  <si>
    <r>
      <t xml:space="preserve">Anzahl Reservesignalgruppen eingebaut: </t>
    </r>
    <r>
      <rPr>
        <sz val="8"/>
        <color indexed="10"/>
        <rFont val="Arial"/>
        <family val="2"/>
      </rPr>
      <t>0</t>
    </r>
  </si>
  <si>
    <r>
      <t xml:space="preserve">Platz für weitere Signalgruppen, mindestens: </t>
    </r>
    <r>
      <rPr>
        <sz val="8"/>
        <color indexed="10"/>
        <rFont val="Arial"/>
        <family val="2"/>
      </rPr>
      <t>0</t>
    </r>
  </si>
  <si>
    <t>A n g e b o t</t>
  </si>
  <si>
    <t>Träger für Signalgeber 2 x Ø 200 mm an Vierkanthohlprofil        x        mm</t>
  </si>
  <si>
    <t>Träger für Signalgeber 2 x Ø 200 mm an Ausleger</t>
  </si>
  <si>
    <t>Träger für Signalgeber 2 x Ø 200 mm an Hausfassade</t>
  </si>
  <si>
    <t>Zuschlag für zusätzliche Signalgeber 1 x Ø 200 mm an Träger gemäss Position 2.11.01-.06</t>
  </si>
  <si>
    <t>Zuschlag für zusätzliche Signalgeber 2 x Ø 200 mm an Träger gemäss Position 2.11.01-.06</t>
  </si>
  <si>
    <t>2.12.06</t>
  </si>
  <si>
    <t>2.12.07</t>
  </si>
  <si>
    <t>2.12.08</t>
  </si>
  <si>
    <t>Zuschlag für zusätzliche Signalgeber 1 x Ø 100 mm an Träger gemäss Position 2.12.01-.06</t>
  </si>
  <si>
    <t>Zuschlag für zusätzliche Signalgeber 2 x Ø 100 mm an Träger gemäss Position 2.12.01-.06</t>
  </si>
  <si>
    <t>18.00 - 20.00 Uhr</t>
  </si>
  <si>
    <t>20.00 - 07.00 Uhr</t>
  </si>
  <si>
    <t>07.00 - 20.00 Uhr</t>
  </si>
  <si>
    <t>00.00 - 24.00 Uhr</t>
  </si>
  <si>
    <t>Für Signalgeber 4 x Ø 300 mm horizontal unter Fahrstreifentafel; B = 250 cm</t>
  </si>
  <si>
    <t>Aussenmass B x T xx cm x xx cm</t>
  </si>
  <si>
    <t>Innenmass B x T xx cm x xx cm</t>
  </si>
  <si>
    <t>Fussgängeranforderungsgeräte</t>
  </si>
  <si>
    <t>Die definitiven Technischen Unterlagen (TU) werden dem Unternehmer spätestens anlässlich der ersten Bausitzung übergeben.</t>
  </si>
  <si>
    <t>Die SBF gibt selbst die Anzahl an je nachdem welche Detektoren verbaut werden.</t>
  </si>
  <si>
    <t>Steuergerät – Fussgängeranforderungsgerät</t>
  </si>
  <si>
    <t>Verbindung Signalgeber zum Klemmensteg</t>
  </si>
  <si>
    <t>(resp. Koordinationskabel, Kommunikationsleitung)</t>
  </si>
  <si>
    <t>Falls nicht in anderen Positionen berücksichtigt, sind für die Kommunikationskabel u.a. folgende Arbeiten einzurechnen:</t>
  </si>
  <si>
    <t>Montage und Verkabelung Kommunikationskabelnetz</t>
  </si>
  <si>
    <t>6.4.01</t>
  </si>
  <si>
    <t>Schleifen-Anschlussdose</t>
  </si>
  <si>
    <t>Ausführung in nichtrostendem Material. Montiert an der Schlaufschachtwand mit Haken.</t>
  </si>
  <si>
    <t>6.4.02</t>
  </si>
  <si>
    <t>6.4.03</t>
  </si>
  <si>
    <r>
      <t>Leichtmetallgehäuse in doppelwandiger Ausführung mit wetterfester Lackierung</t>
    </r>
    <r>
      <rPr>
        <sz val="8"/>
        <color indexed="10"/>
        <rFont val="Arial"/>
        <family val="2"/>
      </rPr>
      <t xml:space="preserve"> (RAL 7032 Kieselgrau RAL 6013 Schilfgrün) mit Graffitischutz </t>
    </r>
    <r>
      <rPr>
        <sz val="8"/>
        <rFont val="Arial"/>
        <family val="2"/>
      </rPr>
      <t>und mit im geöffneten Zustand arretierbarer Fronttüre. Schloss mit Abdeckung, Zylinder nach Angaben TAB.</t>
    </r>
  </si>
  <si>
    <t>Total 3 Signalgeber</t>
  </si>
  <si>
    <t xml:space="preserve">Die maximale Zeitdifferenz zwischen einem Request-Telegramm und dem dazugehörigen Respond-Telegramm sind anzugeben. 
(Einheit: [s], Genauigkeit auf dritte Stelle nach dem Dezimaltrennzeichen angeben)
</t>
  </si>
  <si>
    <t>Zeit zwischen dem Zeitpunkt des Ereignisses (Detektorflanke, Wechsel Signalgruppenzustand, Wechsel AP-Wert, Meldung) und dem Übertragen der Daten vom Steuergerät zum Verkehrsrechner: 
(Zielgrösse: 2,0 s; Einheit: [s], Genauigkeit auf dritte Stelle nach dem Dezimaltrennzeichen angeben)</t>
  </si>
  <si>
    <t>Latenzzeit</t>
  </si>
  <si>
    <t>11</t>
  </si>
  <si>
    <t>11.1</t>
  </si>
  <si>
    <t>11.2</t>
  </si>
  <si>
    <t>11.3</t>
  </si>
  <si>
    <t>Anforderungen an die OCIT-O Schnittstelle der Steuergeräte</t>
  </si>
  <si>
    <t>Zeitdifferenz zwischen einem Request-Telegramm und dem dazugehörigen Respond-Telegramm</t>
  </si>
  <si>
    <t>Latenzzeit der Prozessdaten</t>
  </si>
  <si>
    <t>Anwenderversorgung</t>
  </si>
  <si>
    <r>
      <t>[</t>
    </r>
    <r>
      <rPr>
        <sz val="8"/>
        <rFont val="Arial"/>
        <family val="2"/>
      </rPr>
      <t>s]</t>
    </r>
  </si>
  <si>
    <t>x,xxx</t>
  </si>
  <si>
    <t>Kategorie «niedrig»</t>
  </si>
  <si>
    <t>Kategorie «mittel»</t>
  </si>
  <si>
    <t>Kategorie «hoch»</t>
  </si>
  <si>
    <t>11.1.01</t>
  </si>
  <si>
    <t>11.1.02</t>
  </si>
  <si>
    <t>11.1.03</t>
  </si>
  <si>
    <t>11.2.01</t>
  </si>
  <si>
    <t xml:space="preserve">(Annahme: Die Listen sind so konfiguriert, dass eine minimale Zeitdifferenz von Seiten Steuergerät realisiert werden kann. Die Zeit zwischen dem Übertragen des Ereignisses vom Steuergerät zum Verkehrsrechner und dem Request-Telegramm für das Abholen der Prozessdaten ist im Verantwortungsbereich des Verkehrsrechners und wird mit 200 ms angenommen.)
</t>
  </si>
  <si>
    <t>(siehe o. g. Dokument, Kapitel 2.2.4 Zeitdifferenz zwischen Request- und Respond-Telegramm)</t>
  </si>
  <si>
    <r>
      <t xml:space="preserve">(siehe Dokument "Anforderung an die OCIT-O Schnittstelle der Steuergeräte", Kapitel </t>
    </r>
    <r>
      <rPr>
        <i/>
        <sz val="8"/>
        <color rgb="FFFF0000"/>
        <rFont val="Arial"/>
        <family val="2"/>
      </rPr>
      <t>2.2.7</t>
    </r>
    <r>
      <rPr>
        <i/>
        <sz val="8"/>
        <rFont val="Arial"/>
        <family val="2"/>
      </rPr>
      <t xml:space="preserve"> Prozessdaten)</t>
    </r>
  </si>
  <si>
    <r>
      <t xml:space="preserve">(siehe o. g. Dokument, Kapitel </t>
    </r>
    <r>
      <rPr>
        <i/>
        <sz val="8"/>
        <color rgb="FFFF0000"/>
        <rFont val="Arial"/>
        <family val="2"/>
      </rPr>
      <t>2.2.5</t>
    </r>
    <r>
      <rPr>
        <i/>
        <sz val="8"/>
        <rFont val="Arial"/>
        <family val="2"/>
      </rPr>
      <t xml:space="preserve"> Anwenderversorgung)</t>
    </r>
  </si>
  <si>
    <t>Platz für Ihre Angaben</t>
  </si>
  <si>
    <t xml:space="preserve">Die Erfüllung der Anforderungen an die OCIT-Outstations-Schnittstelle ist vom Bieter im Register «11 Anforderungen OCIT-O SST» mit Unterschrift zu bestätigen. </t>
  </si>
  <si>
    <t>1.5.1</t>
  </si>
  <si>
    <t>Prüfung der internen Programmierung im Werk:</t>
  </si>
  <si>
    <t>Steuergerätedirektversorgung nach dem Verfahren VS-PLUS einbringen, einschliesslich Integrationsprüfung.</t>
  </si>
  <si>
    <t>1.5.1.01</t>
  </si>
  <si>
    <t>1.5.1.02</t>
  </si>
  <si>
    <t>1.5.2</t>
  </si>
  <si>
    <t>1.5.2.01</t>
  </si>
  <si>
    <t>1.5.3</t>
  </si>
  <si>
    <t>1.5.3.01</t>
  </si>
  <si>
    <t>Prüfung der verkehrstechnischen Programmierung im Werk:</t>
  </si>
  <si>
    <t>1.5.3.02</t>
  </si>
  <si>
    <t>Steuergeräteinterne Programmierung</t>
  </si>
  <si>
    <t>Die verkehrstechnische Programmierung erfolgt durch ein Ingenieurbüro. Die VTU1 wird zur 1. Bausitzung zur Verfügung gestellt. Die vom AG freigegebenen Direktversorgungsdateien werden durch Auftraggeber zur Verfügung gestellt.</t>
  </si>
  <si>
    <t>Die verkehrstechnische Programmierung erfolgt durch den AN selbst. Anschliessend wird die Steuerung im Werk durch den AG geprüft.</t>
  </si>
  <si>
    <t>Verkehrstechnische Programmierung durch Ingenieurbüro</t>
  </si>
  <si>
    <t>Verkehrstechnische Programmierung durch Signalbaufirma</t>
  </si>
  <si>
    <t>entweder</t>
  </si>
  <si>
    <t>1.7.03a</t>
  </si>
  <si>
    <t>1.7.03b</t>
  </si>
  <si>
    <t>1.7.01</t>
  </si>
  <si>
    <t>5.3.02</t>
  </si>
  <si>
    <r>
      <t>8 x 1,5 mm</t>
    </r>
    <r>
      <rPr>
        <vertAlign val="superscript"/>
        <sz val="8"/>
        <rFont val="Arial"/>
        <family val="2"/>
      </rPr>
      <t>2</t>
    </r>
  </si>
  <si>
    <r>
      <t>16 x 1,5 mm</t>
    </r>
    <r>
      <rPr>
        <vertAlign val="superscript"/>
        <sz val="8"/>
        <rFont val="Arial"/>
        <family val="2"/>
      </rPr>
      <t>2</t>
    </r>
  </si>
  <si>
    <r>
      <t>21 x 1,5 mm</t>
    </r>
    <r>
      <rPr>
        <vertAlign val="superscript"/>
        <sz val="8"/>
        <rFont val="Arial"/>
        <family val="2"/>
      </rPr>
      <t>2</t>
    </r>
  </si>
  <si>
    <r>
      <t>27 x 1,5 mm</t>
    </r>
    <r>
      <rPr>
        <vertAlign val="superscript"/>
        <sz val="8"/>
        <rFont val="Arial"/>
        <family val="2"/>
      </rPr>
      <t>2</t>
    </r>
  </si>
  <si>
    <r>
      <t>4 x 1,5 mm</t>
    </r>
    <r>
      <rPr>
        <vertAlign val="superscript"/>
        <sz val="8"/>
        <rFont val="Arial"/>
        <family val="2"/>
      </rPr>
      <t>2</t>
    </r>
  </si>
  <si>
    <r>
      <t>5 x 1,5 mm</t>
    </r>
    <r>
      <rPr>
        <vertAlign val="superscript"/>
        <sz val="8"/>
        <rFont val="Arial"/>
        <family val="2"/>
      </rPr>
      <t>2</t>
    </r>
  </si>
  <si>
    <r>
      <t>12 x 1,5 mm</t>
    </r>
    <r>
      <rPr>
        <vertAlign val="superscript"/>
        <sz val="8"/>
        <rFont val="Arial"/>
        <family val="2"/>
      </rPr>
      <t>2</t>
    </r>
  </si>
  <si>
    <t xml:space="preserve">Benennung Signale oberhalb (inkl. Masse) SSV </t>
  </si>
  <si>
    <t>Das Anzeichnen und das Einbringen der Schleifen ist zwingend an folgenden Tagen und Zeiten auszuführen:</t>
  </si>
  <si>
    <t>Zum Anzeichnen sind die Bauherrschaft und der Projektverfasser beizuziehen. Der AN kümmert sich um eine Terminvereinbarung mindestens 7 Tage vorher.</t>
  </si>
  <si>
    <t>Überzeitzuschläge sind im Angebot zu berücksichtigen</t>
  </si>
  <si>
    <t>Trans-X TRX12-210</t>
  </si>
  <si>
    <t xml:space="preserve">1-Kanal: 1 Schleife (kann alle 3 ND unterscheiden)
2 Kanal für 2 (oder 1) Schleifen
4 Kanal für 4 (oder 3) Schleifen </t>
  </si>
  <si>
    <t>Ausleger für Fussgängeranforderungsgeräte</t>
  </si>
  <si>
    <t>Ausleger für 1 Geräte</t>
  </si>
  <si>
    <t>Ausleger für 2 Geräte</t>
  </si>
  <si>
    <t xml:space="preserve">Weitere Sitzung </t>
  </si>
  <si>
    <t>5 Sitzungen</t>
  </si>
  <si>
    <t>Notwendige Besprechungen vor Ort während der Bauausführung werden nicht als Sitzung gezählt und nicht gesondert abgegolten.</t>
  </si>
  <si>
    <t>auf jeden Fall zumindest EP abfragen</t>
  </si>
  <si>
    <t>Dämmerungsautomat für die Reduktion der Lichtstärke auf ca. 75 %</t>
  </si>
  <si>
    <t>Inkl. Lieferung Schranksockel mit Ankerschrauben auf Baustelle auf Abruf.</t>
  </si>
  <si>
    <t xml:space="preserve">Montage </t>
  </si>
  <si>
    <t>immer zumindest EP</t>
  </si>
  <si>
    <t>6.5.01</t>
  </si>
  <si>
    <t>6.5.02</t>
  </si>
  <si>
    <t>Steuergerät - Mast</t>
  </si>
  <si>
    <t>Steuergerät - Schleifenschacht</t>
  </si>
  <si>
    <t>Steuergerät - Fussgängeranforderungsgerät</t>
  </si>
  <si>
    <t>Steuergerät - Handsteuerung</t>
  </si>
  <si>
    <t>Steuergerät - Videokamera</t>
  </si>
  <si>
    <t>6.5.03</t>
  </si>
  <si>
    <t>Prüfen der Rohrgängigkeit und Kapazität vom Schacht beim Mast in den Mast. Prüfung bei Kabel-Demontage durchführen, spätestens jedoch am 3. Arbeitstag nach Ausserbetriebnahme der LSA. Nicht ausreichende Mastzuführungen sind sofort der Bauleitung mitzuteilen.</t>
  </si>
  <si>
    <t>2.17</t>
  </si>
  <si>
    <t>Erneuerung alte Masthauben</t>
  </si>
  <si>
    <t>Masthaube Alu auf Normalmast</t>
  </si>
  <si>
    <t>Inkl. Sicherungstürchen, Masthaube, Klemmen und zwei Mastbriden für minimal vier Signalgeber. Inkl. Lieferung Bodenstück auf Baustelle auf Abruf.</t>
  </si>
  <si>
    <t>A</t>
  </si>
  <si>
    <t>B</t>
  </si>
  <si>
    <t>C</t>
  </si>
  <si>
    <t>Befestigung Fussgängeranforderungsgerät
Adapter, Ausgleichsplatte, etc.</t>
  </si>
  <si>
    <t>an Mast Ø &gt; 114 mm</t>
  </si>
  <si>
    <t>an gerader Fläche</t>
  </si>
  <si>
    <t>an Mast Ø 114 mm oder 
an Geräte-Ausleger mit senkrechtem Zylinder 
Ø 114 mm</t>
  </si>
  <si>
    <t>Schleife anzeichnen, Fräsen, Liefern und Einlegen der hitzebeständigen und wasserfesten Litze, Abdichten und Vergiessen der Nut. Messungen.</t>
  </si>
  <si>
    <t>Beschreibung der Arbeiten - 1 Steuerung</t>
  </si>
  <si>
    <t>Beschreibung der Arbeiten - 2 Signalträger</t>
  </si>
  <si>
    <t>Beschreibung der Arbeiten - 3 Signalgeber</t>
  </si>
  <si>
    <t>Beschreibung der Arbeiten - 4 Anmeldemittel</t>
  </si>
  <si>
    <t>Beschreibung der Arbeiten - 5 Verkabelung</t>
  </si>
  <si>
    <t>Beschreibung der Arbeiten - 6 Montage</t>
  </si>
  <si>
    <t>Einzug der Kabel</t>
  </si>
  <si>
    <t>Beschreibung der Arbeiten - 7 Diverses</t>
  </si>
  <si>
    <t>Beschreibung der Arbeiten - 8 Wartung</t>
  </si>
  <si>
    <t>Beschreibung der Arbeiten - 9 Regie</t>
  </si>
  <si>
    <t>Beschreibung der Arbeiten - 10 Ergänzende Bemerkungen</t>
  </si>
  <si>
    <t>Beschreibung der Arbeiten - 11 Anforderungen an die OCIT-O Schnittstelle der Steuergeräte</t>
  </si>
  <si>
    <t>Kommunikationskabelnetz</t>
  </si>
  <si>
    <t xml:space="preserve">
für den Einbau in die bestehenden Signalgeber</t>
  </si>
  <si>
    <t>Einbausätze LED,  Ansteuerung Niedervolt</t>
  </si>
  <si>
    <t>3.5.03</t>
  </si>
  <si>
    <t>3.5.04</t>
  </si>
  <si>
    <t>3.5.05</t>
  </si>
  <si>
    <t>3.5.06</t>
  </si>
  <si>
    <t>3.5.07</t>
  </si>
  <si>
    <t>Betriebszeiten:</t>
  </si>
  <si>
    <t>Montag - Sonntag: 00:00 - 24:00</t>
  </si>
  <si>
    <t>9.5.2</t>
  </si>
  <si>
    <t>Reaktionszeit nach Eingang Störungsmeldung (time to response)</t>
  </si>
  <si>
    <t>spätestens nach.............Stunden</t>
  </si>
  <si>
    <t>9.5.3</t>
  </si>
  <si>
    <t>Eintreffen vor Ort nach Rückmeldung (time to site)</t>
  </si>
  <si>
    <t>spätestens nach............Stunden</t>
  </si>
  <si>
    <t>9.5.4</t>
  </si>
  <si>
    <t>Erstintervention nach Eintreffen vor Ort (time to workaround)</t>
  </si>
  <si>
    <t>bei bestehenden Kabel: alle aufzählen</t>
  </si>
  <si>
    <t>Wenn Abfrage EP, dann muss in der Postition klar herauskommen, ob man dies als 1 P oder 1 Mt meint!!!</t>
  </si>
  <si>
    <t>Träger für Signalgeber 3 x Ø 300 mm an Abspannseil</t>
  </si>
  <si>
    <t>2.11.06</t>
  </si>
  <si>
    <t>5.9</t>
  </si>
  <si>
    <t>5.9.01</t>
  </si>
  <si>
    <t>5.9.02</t>
  </si>
  <si>
    <t>5.9.03</t>
  </si>
  <si>
    <t>5.9.04</t>
  </si>
  <si>
    <t>6.5.04</t>
  </si>
  <si>
    <t>Sichern vorhandener Kommunikationskabel</t>
  </si>
  <si>
    <r>
      <t xml:space="preserve">- Rückzug aller Kommunikationskabel aus dem Vorschacht in einen benachbarten Schacht
- Wiedereinzug der Kommunikationskabel                                    
</t>
    </r>
    <r>
      <rPr>
        <sz val="8"/>
        <color rgb="FFFF0000"/>
        <rFont val="Arial"/>
        <family val="2"/>
      </rPr>
      <t>- Die derzeit aufgeschalteten Koordinationskabel sind an den Trennleisten zu trennen und nur um das nötigste zu kürzen. Die Koordinationskabel dürfen keinesfalls schon im Vorschacht abgeschnitten werden.</t>
    </r>
  </si>
  <si>
    <t>Offerte Verkehrsmessstelle direkt bei Geologix AG, Bern einholen (keine Lieferungen über den LSA-Lieferant)</t>
  </si>
  <si>
    <t>Durch LSA-Lieferant zu offerieren und auszuführen!</t>
  </si>
  <si>
    <t>NF-Detektoren für die Erfassung von ÖV-Fahrzeugen</t>
  </si>
  <si>
    <t>Typ: Trans-X TRX12-210, 2-Kanal, 
mit Frontplatte 10 TE, V 08.4 (oder neuer) 
von Kummler + Matter AG</t>
  </si>
  <si>
    <t>Typ: Trans-X TRX12-410, 4-Kanal,
mit Frontplatte 10 TE, V 08.4 (oder neuer) 
von Kummler + Matter AG</t>
  </si>
  <si>
    <t>Typ: FEBS 2-Kanal oder Trans-X TRX 2-Kanal oder 
4-Kanal von Kummler + Matter AG</t>
  </si>
  <si>
    <t>Typ FEBS für Erfassung ÖV-Fahrzeug genügend, jedoch nur in 2-Kanal-Version verfügbar. 
Typ TRX auch einsetzbar, dieser Typ hat jedoch viele Funktionen die für diese Anwendung nicht benötigt werden</t>
  </si>
  <si>
    <t>Mit Sensortaster</t>
  </si>
  <si>
    <t>2 x 2 x 0,6 mm</t>
  </si>
  <si>
    <t>4 x 2 x 0,6 mm</t>
  </si>
  <si>
    <t>6 x 2 x 0,6 mm</t>
  </si>
  <si>
    <t>8 x 2 x 0,6 mm</t>
  </si>
  <si>
    <t>10 x 2 x 0,6 mm</t>
  </si>
  <si>
    <t>35 x (für 27 x 1,5 mm2 und 4 x 2 x 0,6 mm)</t>
  </si>
  <si>
    <t>Abbruch- und Demontagearbeiten inkl. Entsorgung</t>
  </si>
  <si>
    <t xml:space="preserve">Anzahl Meldeeingänge für IV-Fahrzeuge: </t>
  </si>
  <si>
    <r>
      <t>Anzahl Meldeeingänge als Reserve (ohne Detektoren</t>
    </r>
    <r>
      <rPr>
        <sz val="8"/>
        <rFont val="Arial"/>
        <family val="2"/>
      </rPr>
      <t>):</t>
    </r>
  </si>
  <si>
    <t>Zusammenstellung Preisangebot LSA und Wartung (Position 1 bis 8)</t>
  </si>
  <si>
    <t>Angebot LSA und Wartung brutto</t>
  </si>
  <si>
    <t>Angebot LSA und Wartung netto inkl. MWST</t>
  </si>
  <si>
    <t>KXXX Hauptstrasse/Nebenstrasse</t>
  </si>
  <si>
    <t>1.10</t>
  </si>
  <si>
    <t>Schnittstelle zu Rotlichtkameras</t>
  </si>
  <si>
    <t>1.10.1</t>
  </si>
  <si>
    <t>Anschlussklemmen und Sicherungen</t>
  </si>
  <si>
    <t>1.10.2</t>
  </si>
  <si>
    <t>Abklärungen mit den Lieferanten der Rotlichtkamera</t>
  </si>
  <si>
    <t>Anzahl Schleifen für Notfallrouten: xx</t>
  </si>
  <si>
    <t>(1 Schleife kann 3 Notfalldienste unterscheiden)</t>
  </si>
  <si>
    <t>Bestehende Schleifen ausmessen</t>
  </si>
  <si>
    <r>
      <t xml:space="preserve">Schleifen Nr.: </t>
    </r>
    <r>
      <rPr>
        <sz val="8"/>
        <color rgb="FFFF0000"/>
        <rFont val="Arial"/>
        <family val="2"/>
      </rPr>
      <t>XX, XX, XX</t>
    </r>
  </si>
  <si>
    <r>
      <t xml:space="preserve">Auf Mast Nr. </t>
    </r>
    <r>
      <rPr>
        <sz val="8"/>
        <color indexed="10"/>
        <rFont val="Arial"/>
        <family val="2"/>
      </rPr>
      <t>XX, XX, XX</t>
    </r>
  </si>
  <si>
    <t>5.7.02</t>
  </si>
  <si>
    <t>5.10</t>
  </si>
  <si>
    <t>Steuergerät - Dämmerungssensor etc.</t>
  </si>
  <si>
    <t>Steuergerät - Funkuhr- und RBL-Antenne</t>
  </si>
  <si>
    <t>Lieferzeit ab 1. Bausitzung (Startsitzung) bis Inbetriebnahme (Angaben in Wochen)</t>
  </si>
  <si>
    <t>entweder Version vorschreiben oder in Pos. 1.5.04 einzutragen. Die Position muss entsprechend bearbeitet werden.</t>
  </si>
  <si>
    <t>- Umbauten an der Hardware:  …....Jahre</t>
  </si>
  <si>
    <t>- die Software:                        ……..Jahre</t>
  </si>
  <si>
    <t>- die Aussenanlage:                ……..Jahre</t>
  </si>
  <si>
    <t>Die im Anhang 02 deklarierten Service-Level-Agreements (SLA) sind zu erfüllen.</t>
  </si>
  <si>
    <t xml:space="preserve">Ohne Revision des STG </t>
  </si>
  <si>
    <t xml:space="preserve">Wartung während der folgenden Kalenderjahre </t>
  </si>
  <si>
    <t>J</t>
  </si>
  <si>
    <t>8.3.01</t>
  </si>
  <si>
    <t>Hinter der Türe befinden sich das synoptische Tableau mit situationsgerechter Darstellung des Knotens, d.h. Entsprechend der Blickrichtung, wenn man vor dem Steuergerät steht und das Tableau betrachtet.</t>
  </si>
  <si>
    <r>
      <t>–  </t>
    </r>
    <r>
      <rPr>
        <sz val="8"/>
        <rFont val="Arial"/>
        <family val="2"/>
      </rPr>
      <t>in Asphalt: 6 bis 7 cm</t>
    </r>
  </si>
  <si>
    <r>
      <t>–  </t>
    </r>
    <r>
      <rPr>
        <sz val="8"/>
        <rFont val="Arial"/>
        <family val="2"/>
      </rPr>
      <t>in armiertem Beton: 4 bis 5 cm</t>
    </r>
  </si>
  <si>
    <t>4 x 2 x 0,6 mm (ohne Sensortaster)</t>
  </si>
  <si>
    <t>6 x 2 x 0,6 mm (mit Sensortaster)</t>
  </si>
  <si>
    <t>Aussenmass (B/T/H) xxx/xx/xxx cm</t>
  </si>
  <si>
    <t>Innenmass xxx/xx/xxx cm</t>
  </si>
  <si>
    <t>Die Preisbewertung erfolgt für die gesamte erwartete Betriebsdauer von 20 Jahren, wobei die Preise der ersten 7 Jahre einzeln und diejenigen der Jahre 8 bis 20 als gemittelter Einheitspreis durch den Anbieter auszuweisen sind.</t>
  </si>
  <si>
    <t xml:space="preserve">Der Wartungsumfang hat mindestens den Anforderungen gemäss Anhang 02: Wartungsvertrag_LSA, Leistungsbeschrieb zur Wartung und Musterdatenblatt zu entsprechen. </t>
  </si>
  <si>
    <r>
      <t xml:space="preserve">Trixi-Spiegel </t>
    </r>
    <r>
      <rPr>
        <sz val="8"/>
        <rFont val="Symbol"/>
        <family val="1"/>
        <charset val="2"/>
      </rPr>
      <t>Æ</t>
    </r>
    <r>
      <rPr>
        <sz val="8"/>
        <rFont val="Arial"/>
        <family val="2"/>
      </rPr>
      <t xml:space="preserve"> 500 mm beheizt (mit Thermostat), Montage, Verdrahtung und Anschluss im Steuergerät. Anschluss mit separater Sicherungsgruppe. Verkabelung in der Regel innerhalb Mastkabel. Gehäusefarbe: weiss</t>
    </r>
  </si>
  <si>
    <t>3.1.13</t>
  </si>
  <si>
    <t>3.1.14</t>
  </si>
  <si>
    <t>3.2.1</t>
  </si>
  <si>
    <t>3.2.2</t>
  </si>
  <si>
    <t>3.2.3</t>
  </si>
  <si>
    <t>3.2.4</t>
  </si>
  <si>
    <t>3.2.5</t>
  </si>
  <si>
    <t>3.2.6</t>
  </si>
  <si>
    <t>3.3.04</t>
  </si>
  <si>
    <t>3.4.01</t>
  </si>
  <si>
    <t>3.4.02</t>
  </si>
  <si>
    <t>3.4.03</t>
  </si>
  <si>
    <t>3.4.04</t>
  </si>
  <si>
    <t>3.4.05</t>
  </si>
  <si>
    <t>3.4.06</t>
  </si>
  <si>
    <t>3.4.07</t>
  </si>
  <si>
    <t>3.4.08</t>
  </si>
  <si>
    <t>3.4.09</t>
  </si>
  <si>
    <t>3.4.10</t>
  </si>
  <si>
    <t>3.4.11</t>
  </si>
  <si>
    <t>3.5.08</t>
  </si>
  <si>
    <t>3.5.09</t>
  </si>
  <si>
    <t>3.6.1</t>
  </si>
  <si>
    <t>3.6.2</t>
  </si>
  <si>
    <t>3.6.3</t>
  </si>
  <si>
    <t>Typ: …</t>
  </si>
  <si>
    <t>Elektronische Glocke gemäss EAV</t>
  </si>
  <si>
    <r>
      <t>Werkprüfung (FAT), Abnahme, Schlussabnahme, Zusammenstellung und Übergabe der vollständigen Anlagendokumentation (DAW) in Papierform (</t>
    </r>
    <r>
      <rPr>
        <sz val="8"/>
        <color rgb="FFFF0000"/>
        <rFont val="Arial"/>
        <family val="2"/>
      </rPr>
      <t>X gebunden Exemplare</t>
    </r>
    <r>
      <rPr>
        <sz val="8"/>
        <rFont val="Arial"/>
        <family val="2"/>
      </rPr>
      <t>) und elektronisch.</t>
    </r>
  </si>
  <si>
    <t>Sonstige Besonderheiten</t>
  </si>
  <si>
    <t>Regiearbeiten</t>
  </si>
  <si>
    <t>Kostendach für allfällige Regiearbeiten.</t>
  </si>
  <si>
    <t>Regiearbeiten müssen vor Ausführung angemeldet und durch den AG freigegeben werden. Regierapporte müssen durch AN und AG visiert sein und der Schlussrechnung beigelegt werden.</t>
  </si>
  <si>
    <t>Softwaretool für Servicezwecke (Auslesen und Visualisieren von Archiven, Parameter, Versorgungsdateien etc., Diagnosefunktionen)</t>
  </si>
  <si>
    <t xml:space="preserve">analog 1.1.06
</t>
  </si>
  <si>
    <t>Schrankdisposition gemäss untenstender Skizze:</t>
  </si>
  <si>
    <t>XXX St (aufrunden auf 26 bzw. 52)</t>
  </si>
  <si>
    <t>neue Technologien: Anmeldemittel (Kap. 4)</t>
  </si>
  <si>
    <t>1.1.09</t>
  </si>
  <si>
    <t>7.8</t>
  </si>
  <si>
    <t>Anschlussleiste für die Rangierung von externen Anschlüssen (beispielsweise Detektorschleifen, FG-Anforderungsgeräte, Quittungslampen etc.) auf die geräteinterne Verkabelung. Die Angabe der notwendigen Mengen erfolgt durch den AN.
- Modular austauschbarer Block für je 10 Adernpaare
- Typ Reichle (R&amp;M) Anschlussleiste VS-Modular, Modell 83 inkl. Trennelement oder gleichwertig
Position inklusive:
- Klein- und Befestigungsmaterial
- Klemmschiene(n)
- Aufschalt- und Rangierungsarbeiten</t>
  </si>
  <si>
    <t>Prüfung der Steuergerätefunktionalitäten im Werk: Vorbereitung, Durchführung und Behebung allfälliger Mängel.</t>
  </si>
  <si>
    <t>Das Aufschalten und Durchrangieren des Koordinationskabels wird anderweitig vergeben.</t>
  </si>
  <si>
    <t>in Zusammenarbeit mit Fremdfirma. Die Kosten für die Fremdfirma sind ebenfalls einzurechnen.</t>
  </si>
  <si>
    <t>Bereitstellung Schnittstelle Verkehrsrechner:
Das Steuergerät ist mit einer OCIT-Outstations-Schnittstelle für einen neuen OCIT-konformen Verkehrsrechner auszurüsten. Hierfür ist ein Angebot für die Lieferung und Umsetzung (Hardware und Software) für OCIT-Outstations Lichtsignalsteuergeräte, Version 
OCIT-O_Lstg_V2.0_A03, anzugeben. Für die Umsetzung der OCIT-O V2.0 Schnittstelle werden folgende Elemente gefordert:</t>
  </si>
  <si>
    <t>Der lokale Systemzugang muss diesbezüglich identisch funktionieren wie der zentrale Systemzugang gemäss OCIT-O V2.0.</t>
  </si>
  <si>
    <t>Überwachung der Lichtsignalanlage über Mobilfunk (GSM) mit Verbindung zum Hersteller.</t>
  </si>
  <si>
    <t>Gebühr Überwachung durch AN, Aufwand Mitarbeiter für regelmässige Statusabfragen inklusive aller Nebenkosten wie Verbindungskosten.</t>
  </si>
  <si>
    <t>Eingang der Störungs- und Entstörungsmeldungen rein informativ als SMS bei Mitarbeiter Tiefbauamt.</t>
  </si>
  <si>
    <t>Ergänzend zur Position 1.4.02 Ausführung als Web-basiertes-Monitoring beim AG.</t>
  </si>
  <si>
    <t>Erstellung der internen Programmierung auf Ebene Steuergerät.</t>
  </si>
  <si>
    <r>
      <t xml:space="preserve">Standort:              Mast </t>
    </r>
    <r>
      <rPr>
        <sz val="8"/>
        <color rgb="FFFF0000"/>
        <rFont val="Arial"/>
        <family val="2"/>
      </rPr>
      <t>Nr. 1</t>
    </r>
  </si>
  <si>
    <t>Für den Einbau der Steuereinheit der Wechselsignalisation ist genügend Platz in einem separat abschliessbarem Abteil vorzusehen (Kombination mit Verkehrsmessstelle möglich).</t>
  </si>
  <si>
    <t>Adapterplatte zur Montage des neuen UV-Schrankes auf das bestehende Fundament.</t>
  </si>
  <si>
    <t>An die Rotlichtkameras müssen Rot und Gelb der jeweiligen Fahrstreifen gemeldet werden. Die beiden Ausgänge müssen pro Kamera elektrisch abgesichert werden.
Die Rotlichtüberwachung wird mit 230 V AC betrieben. Zur Signalübertragung vom 40 V Steuergerät-Signalausgang muss ein Relais zwischengeschaltet werden.</t>
  </si>
  <si>
    <t>Zuschlag für Ablängen und Behandlung der Schnittfläche (ebnen, Sprayverzinkung).</t>
  </si>
  <si>
    <t>Zuschlag für Ausschnitt für Handbedienungskasten und gelbe Masthaube.</t>
  </si>
  <si>
    <t>Zuschlag für Ausschnitt für Handbedienungskasten und gelben, 30 cm hohen Markierungsstreifen.</t>
  </si>
  <si>
    <t>Inkl. Platten und Befestigungselemente.
Das Gerät befindet sich ganz über dem Trottoir.</t>
  </si>
  <si>
    <t>Kontrolle aufgeklebter Mastnummerierung, ungültige Nummerierung entfernen, Neunummerierung anbringen.</t>
  </si>
  <si>
    <t>Entrosten, Grundieren nach Vorschrift des Farblieferanten und Malen mit Zinkfarbe am Objektstandort inkl. Ausleger. Inkl. Demontage und Montage vorhandener Signale und Wegweiser.</t>
  </si>
  <si>
    <t>Einschliesslich aller Befestungsteile, Anschlusselemente und allfälliger Mastadapter sowie einer Montage- und Wartungsanleitung.</t>
  </si>
  <si>
    <t>einschliesslich aller Befestungsteile, Anschlusselemente und allfälliger Mastadapter sowie einer Montage- und Wartungsanleitung.</t>
  </si>
  <si>
    <t>Mit Sensortaster, taktiler Ausrüstung (Vibra) und Anmeldeknopf für Sehbehinderte.</t>
  </si>
  <si>
    <t>Vorhandenes mechanisches Anforderungsgerät Typ Ergo mit einer taktilen Ausrüstung (Vibra) und Anmeldeknopf für Sehbehinderte ausrüsten (Umbau).</t>
  </si>
  <si>
    <t>Freigabezeitverlängerung Fussgänger</t>
  </si>
  <si>
    <t>Bewegungsmelder</t>
  </si>
  <si>
    <t>Fahrzeugdetektion</t>
  </si>
  <si>
    <r>
      <t xml:space="preserve">Inkl. Anzeichen der ausgeführten Schleifenanlage für die Aufnahme in das GIS. </t>
    </r>
    <r>
      <rPr>
        <sz val="8"/>
        <color rgb="FFFF0000"/>
        <rFont val="Arial"/>
        <family val="2"/>
      </rPr>
      <t xml:space="preserve">Vermessungstechnische </t>
    </r>
    <r>
      <rPr>
        <sz val="8"/>
        <color indexed="10"/>
        <rFont val="Arial"/>
        <family val="2"/>
      </rPr>
      <t>Aufnahme durch das Vermessungsamt der Stadt Bern selbstständig organisieren.</t>
    </r>
  </si>
  <si>
    <t>Schleifenzuleitung ab Schleife bis zum Schleifenschacht anzeichnen, Fräsen, Liefern und Einlegen der hitzebeständigen und wasserfesten Litze, Abdichten und Vergiessen der Nut. Bordsteindurchstoss und Schleifenschachtzuführung herstellen.</t>
  </si>
  <si>
    <t>Schleifenzuleitung in Flexrohr unter Schiene einbringen. Öffnen Flexrohr, Schleifenzuleitung einlegen und Flexrohr vergiessen.</t>
  </si>
  <si>
    <t>Schleifenzuleitung unter bestehender Tramschiene herstellen und Öffnungen vergiessen.</t>
  </si>
  <si>
    <t>Schleifenkabelzuleitung auf Brüstung Brücke (nicht rostendes Material).</t>
  </si>
  <si>
    <t>Massnahmen infolge zu grosser Distanzen Steuergerät zu Schleifendetektoren oder Steuergerät zu Signalgeber.</t>
  </si>
  <si>
    <t>4.4.1</t>
  </si>
  <si>
    <t>4.4.1.01</t>
  </si>
  <si>
    <t>4.4.1.02</t>
  </si>
  <si>
    <t>4.4.1.03</t>
  </si>
  <si>
    <t>4.4.1.04</t>
  </si>
  <si>
    <t>4.4.1.05</t>
  </si>
  <si>
    <t>4.4.1.06</t>
  </si>
  <si>
    <t>4.4.1.07</t>
  </si>
  <si>
    <t>4.4.1.08</t>
  </si>
  <si>
    <t>4.4.1.09</t>
  </si>
  <si>
    <t>4.4.1.10</t>
  </si>
  <si>
    <t>Alternative Fahrzeugannmeldemittel</t>
  </si>
  <si>
    <t>Fahzeuganmeldemittel nach Wahl des Unternehmers; optional, Preis geht nicht in die Bewertung ein.</t>
  </si>
  <si>
    <t>4.4.2</t>
  </si>
  <si>
    <t>4.4.3</t>
  </si>
  <si>
    <t>4.1.02</t>
  </si>
  <si>
    <t>7.1.01</t>
  </si>
  <si>
    <t>7.1.02</t>
  </si>
  <si>
    <t>Lieferung inkl. Befestigungsmaterial und Montage neue Spiegel 40 V.</t>
  </si>
  <si>
    <t>Beschreibung für sonstige Besonderheiten an der Anlage (z.B. Mehrpreis für spezielle Farbe STG).</t>
  </si>
  <si>
    <t xml:space="preserve">Erfüllen die nachfolgenden Angaben nicht die Mindestanforderung nach o. g. Dokument, wird das Angebot als ungültig erklärt. </t>
  </si>
  <si>
    <t xml:space="preserve">3 x Ø 100 mm LED </t>
  </si>
  <si>
    <t>Für Signalgeber 3 x Ø 100 mm, L = 56 cm
verstärkte Ausführung (Schutz gegen Vandalismus)</t>
  </si>
  <si>
    <t>Für Signalgeber 2 x Ø 100 mm, L = 41 cm
verstärkte Ausführung (Schutz gegen Vandalismus)</t>
  </si>
  <si>
    <t>Für Signalgeber 1 x Ø 100 mm, L = 24 cm
verstärkte Ausführung (Schutz gegen Vandalismus)</t>
  </si>
  <si>
    <t>Für Signalgeber 3 x Ø 100 mm, L = 67 cm
verstärkte Ausführung (Schutz gegen Vandalismus)</t>
  </si>
  <si>
    <t>Für Signalgeber 2 x Ø 100 mm, L = 52 cm
verstärkte Ausführung (Schutz gegen Vandalismus)</t>
  </si>
  <si>
    <t>Für Signalgeber 1 x Ø 100 mm, L = 35 cm
verstärkte Ausführung (Schutz gegen Vandalismus)</t>
  </si>
  <si>
    <t>Zusatztafel bei Ø 100 mm
verstärkte Ausführung (Schutz gegen Vandalismus)</t>
  </si>
  <si>
    <t>4.4.4</t>
  </si>
  <si>
    <t>1.1.10</t>
  </si>
  <si>
    <r>
      <t xml:space="preserve">Leichtmetallgehäuse in doppelwandiger Ausführung mit wetterfester Lackierung </t>
    </r>
    <r>
      <rPr>
        <sz val="8"/>
        <color indexed="10"/>
        <rFont val="Arial"/>
        <family val="2"/>
      </rPr>
      <t>(RAL 7032 Kieselgrau RAL 6013 Schilfgrün) mit Graffitischutz</t>
    </r>
    <r>
      <rPr>
        <sz val="8"/>
        <rFont val="Arial"/>
        <family val="2"/>
      </rPr>
      <t xml:space="preserve"> und mit im geöffneten Zustand arretierbarer Fronttüre. Schloss mit Abdeckung, Zylinder nach Angaben TAB. Pro Türe ist ein Türkontakt zu verbauen.</t>
    </r>
  </si>
  <si>
    <t>inkl. Schutzhülle als Witterungsschutz</t>
  </si>
  <si>
    <t>Kamerabasierte Detektion Fussgänger</t>
  </si>
  <si>
    <r>
      <t xml:space="preserve">Kamera für die Detektion der Fussgänger (vgl. Plan). Lieferung inkl. Auswerteeinheit, Installation, Programmierung und Ausrichtung vor Ort.
Auf Mast Nr. </t>
    </r>
    <r>
      <rPr>
        <sz val="8"/>
        <color indexed="10"/>
        <rFont val="Arial"/>
        <family val="2"/>
      </rPr>
      <t>XX, XX, XX</t>
    </r>
  </si>
  <si>
    <t>Kamerabasierte Detektion Fahrzeuge</t>
  </si>
  <si>
    <t>Kamera für die Detektion der Fahrzeuge (vgl. Plan). Lieferung inkl. Auswerteeinheit, Installation, Programmierung und Ausrichtung vor Ort.</t>
  </si>
  <si>
    <t>Kamerabasierte Detektion Fahrräder</t>
  </si>
  <si>
    <t>Kamera für die Detektion der Fahrräder  (vgl. Plan). Lieferung inkl. Auswerteeinheit, Installation, Programmierung und Ausrichtung vor Ort.</t>
  </si>
  <si>
    <t>Preis für Komplettersatz der Signalgeber einrechnen.</t>
  </si>
  <si>
    <t>Preis für Komplettersatz der Fussgängerdrücker einrechnen.</t>
  </si>
  <si>
    <t>- Stromanschluss (230 Volt)
- Um bei Arbeiten an der LSA-Steuerung Stromunterbrüche an der Verkehrsmessstelle zu verhindern, darf der Stromanschluss nicht über die Hauptsicherung der LSA-Steuerung geführt werden.
- Abzusichern über FI-LS (Geräteschutz), Überspannungsschutz, Störfilter und FI-LS (Personenschutz)</t>
  </si>
  <si>
    <t>Für den Einbau einer Verkehrsmessstelle ist ein stabiles Blechtablar in definierter Höhe im vorgegebenen Abteil vorzusehen.</t>
  </si>
  <si>
    <t>Abkürzungen</t>
  </si>
  <si>
    <t>Zuschlag für Richtungspfeile oder andere Symbole für Anforderungsgerät auf Mittelinsel im Siebdruckverfahren ab Werk aufgebracht.</t>
  </si>
  <si>
    <t>Die Verkehrsmessstelle wird durch die Firma Geologix AG Bern in die Unterstation in separat abschliessbarem Abteil (minimale Innenbreite 40 cm) eingebaut. 
Stabiles Tablar mit 45cm Höhe Nutzmass vorsehen. Schloss mit Abdeckung. Der Schleifeneingang ist gegen Überspannung zu schützen.</t>
  </si>
  <si>
    <t>Ausbau 3-phasiger NA-Teil (Netzanschluss) inkl. Material gemäss Dispo TAB:
- Zählerplatte
- NH00 Sicherungselement [EBE160]
- C Schiene in der Höhe verschiebbar für die Zugentlastung des Netzkabels</t>
  </si>
  <si>
    <t>Aktuelle Vorlage Leistungsverzeichnis passend zum HB-LSA V2.0</t>
  </si>
  <si>
    <t>ATS</t>
  </si>
  <si>
    <t>Allgemeine Technische Spezifikationen (LSA) des Kantons Bern</t>
  </si>
  <si>
    <t>cm</t>
  </si>
  <si>
    <t>Zentimeter</t>
  </si>
  <si>
    <t>DAW</t>
  </si>
  <si>
    <t>Dokumentation des ausgeführten Werkes</t>
  </si>
  <si>
    <t>FAT</t>
  </si>
  <si>
    <t>Factory Acceptance Test (Werkprüfung)</t>
  </si>
  <si>
    <t>GIS</t>
  </si>
  <si>
    <t>Geoinformationssystem</t>
  </si>
  <si>
    <t>h</t>
  </si>
  <si>
    <t>Stunde</t>
  </si>
  <si>
    <t>Handbuch Lichtsignalanlagen der Stadt Bern</t>
  </si>
  <si>
    <t>mm</t>
  </si>
  <si>
    <t>Millimeter</t>
  </si>
  <si>
    <t>NF</t>
  </si>
  <si>
    <t>Niederfrequenz</t>
  </si>
  <si>
    <t>OCIT</t>
  </si>
  <si>
    <t>Offene Schnitstelle für die Strassenverkehrstechnik; www.ocit.org</t>
  </si>
  <si>
    <t>PD</t>
  </si>
  <si>
    <t>Prozessdaten</t>
  </si>
  <si>
    <t>RAL (-Farbe)</t>
  </si>
  <si>
    <t>SHDSL</t>
  </si>
  <si>
    <t xml:space="preserve">Single-Pair High-Speed Digital Subscriber Line </t>
  </si>
  <si>
    <t>SN</t>
  </si>
  <si>
    <t>Schweizer Norm</t>
  </si>
  <si>
    <t>SSV</t>
  </si>
  <si>
    <t>Signalisationsverodnung</t>
  </si>
  <si>
    <t>TCP/IP</t>
  </si>
  <si>
    <t>Transmission Control Protocol/Internet Protocol</t>
  </si>
  <si>
    <t>TU</t>
  </si>
  <si>
    <t>Technische Unterlagen</t>
  </si>
  <si>
    <t>VSR</t>
  </si>
  <si>
    <t>VSS</t>
  </si>
  <si>
    <t>Schweizerischer Verband der Strassen- und Verkehrsfachleute</t>
  </si>
  <si>
    <t>VTU</t>
  </si>
  <si>
    <t>Verkehrstechnische Unterlagen</t>
  </si>
  <si>
    <t>HB LSA</t>
  </si>
  <si>
    <t>Verkehrsrechner der Stadt Bern, von Verkehrssystemrechner</t>
  </si>
  <si>
    <t>Detaillierte Angaben für die Ausführung des synoptischen Tableaus sind dem HB LSA der Stadt Bern zu entnehmen.</t>
  </si>
  <si>
    <t>Detektoreingänge FG-Anforderungsgeräte und Ausgänge für Quittierung Anforderung FG/ÖV sind einzurechnen.</t>
  </si>
  <si>
    <t>Reichs-Ausschuss für Lieferbedingungen/Normierte Farbe</t>
  </si>
  <si>
    <t>Netzwerkanschluss (TCP/IP) mit SHDSL-Modem.
Die Realisierung erfolgt nach Bereitstellung des Modempaares.</t>
  </si>
  <si>
    <t>Lieferung lokaler Systemzugang für das Bestellen/Auslesen von PD-Daten inkl. dynamischer Bestellung sowie für die Anwenderversorgung.</t>
  </si>
  <si>
    <t>Prüfungen/Abnahmen</t>
  </si>
  <si>
    <t>Angabe der Daten bzw. Objekte der Anwederversorgung, welche eine Wirkung/Anwendung im Steuergerät haben: 
(z. B. Überwachen und Korrigieren der Mindest-/Zwischenzeiten der Anwenderversorgung)</t>
  </si>
  <si>
    <t>Sämtliche Stahlbauteile sind in verzinkter Ausführung zu liefern. Sämtliche Schrauben, Muttern etc. müssen aus nichtrostendem Material sein. Kunststoffe müssen durchgefärbt sein. Sämtliche Signalgeber müssen SEV-geprüft sein. Das Befestigungsmaterial (z. B. Halter/Befestigungsarme etc.) ist einzurechnen. Befestigung Signalgeber grundsätzlich mit Mastbride, keine Stahlbänder (ausser bei Fremdmasten). Befestigungsfüsse und Signalgeber Ø100mm nur aus Metall, kein Kunststoff (Vandalismus). Zudem sind so kurze Befestigungsfüsse wie möglich zu offerieren (gem. BehiG Auskragung ab Mast max. 10cm). Bei Kontrastblenden sind die Signalgeber Ø100mm in schwarz, ohne Kontrastblenden in Kieselgrau auszuführen.
Die Linsen der LED Einsätze sind so konstruiert, dass die Maske auf der Innenseite angebracht und die Aussenseite glatt ist.</t>
  </si>
  <si>
    <t>mit einem Betriebsartenschalter Gelbblinken/Betrieb</t>
  </si>
  <si>
    <t>Zuschlag für zusätzliche Signalgeber 2 x Ø 300 mm an Träger gemäss Position 2.10.01/2.10.02/2.10.03</t>
  </si>
  <si>
    <t>Zuschlag für zusätzliche Signalgeber 1 x Ø 300 mm an Träger gemäss Position 2.10.01/2.10.02/2.10.03</t>
  </si>
  <si>
    <t>Steuergerättyp 1, 2, 3 oder 4</t>
  </si>
  <si>
    <t>Fundament Typ 1, 2, 3 oder 4</t>
  </si>
  <si>
    <t>Masse STG:</t>
  </si>
  <si>
    <t>inkl. Berücksichtigung Anforderungen gemäss TU und HB LSA/ATS.</t>
  </si>
  <si>
    <t>Einbau im Steuergerät. Bei Ausfall Daueranmeldung, sofern in den TU nichts Anderes definiert ist. Der Schleifeneingang ist gegen Überspannung zu schützen.</t>
  </si>
  <si>
    <t>Kabelanschlüsse inkl. Klemmen für die Signalgeber sind in den jeweiligen Positionen einzurechnen.
Wenn nicht anders angegeben, erfolgt die Anbringung der Signalgeber vertikal.</t>
  </si>
  <si>
    <t>Anschlussleiste:
- Modular austauschbarer Block für je 10 Adernpaare
- Drahtdurchmesser 0,60 mm
- Typ Reichle (R&amp;M) Anschlussleiste VS-Modular, Modell 83 (R21001-10-02) inkl. Trennelement oder gleichwertig
- Adern paarweise aufschalten
Position inkl.:
- Klein- und Befestigungsmaterial
- Klemmschienen/Montagekanäle R&amp;M Typ 60 x 780 mm / 26 (R20176-060-26) oder gleichwertig
- 2x R20005-02 Wandschiene Metall (2 Buchten),
- Zugentlastung</t>
  </si>
  <si>
    <t>Anschlussleiste:
- Modular austauschbarer Block für je 10 Adernpaare
- Drahtdurchmesser 0,60 mm
- Typ Reichle (R&amp;M) Anschlussleiste VS-Modular, Modell 83 inkl. Trennelement oder gleichwertig
- inkl. Klein- und Befestigungsmaterial
- Adern paarweise aufschalten
Position inklusive
- Klein- und Befestigungsmaterial
- Klemmschienen/Montagekanäle R&amp;M Typ 60 x 780 mm / 26 (R20176-060-26) oder gleichwertig
- 2x R20005-02 Wandschiene Metall (2 Buchten)
- Zugentlastung</t>
  </si>
  <si>
    <r>
      <t xml:space="preserve">Koordinationskabel
</t>
    </r>
    <r>
      <rPr>
        <sz val="8"/>
        <rFont val="Arial"/>
        <family val="2"/>
      </rPr>
      <t>Typ gemäss nachfolgenden Angaben:
Flachbandarmierung, geschirmt, Längsstreifen grün
LEONI Studer AG, 4658 Däniken oder gleichwertig.
Wird ein anderer Lieferant gewählt, ist die Gleichwertigkeit zu belegen.
Abweichende Liefer- oder Arbeitsmengen berechtigen nicht zu Minder- oder Mehrzuschlägen. Die Abrechnung erfolgt über die tatsächlich verlegte Kabellänge.
Sämtliche Distanzangaben sind geschätzt und sind durch den Unternehmer zu überprüfen und nachzumessen.</t>
    </r>
  </si>
  <si>
    <t>- Trasseevorbereitung für Kabelzug in bereits belegte Rohranlagen
- Sichern vorhandener Kabel
- Liefern und verlegen der Kommunikationskabel in vorhandene, teilbelegte Rohranlagen
- Kabelreserven in den Vorschächten zu LSA Steuergeräten ca. 7 - 10 m in Absprache mit dem TAB. Kabelreserven sind unter den LSA Kabeln zu verlegen.
- Bei Unterverteilern: Kabel einführen, aufteilen, paarweise aufschalten, Schrumpfabschluss, Kabelmantelerde
- Ausprüfen der neuen Kabelabschnitte: Durchsprechen aller Kabeladern. Isolationsmessung aller Kabeladern gegen Erde und erstellen der Messprotokolle, inkl. Abgabe der Messprotokolle an die Bauherrschaft
- Einbau aller nötigen Rangierungen</t>
  </si>
  <si>
    <t>Typ 1 (B/T/H) aussen: ca. 100/55/140, innen: 980/48/137</t>
  </si>
  <si>
    <t>Typ 2 (B/T/H) aussen: ca. 160/55/(140 resp. 155),  innen: 156/48/(137 resp. 149)</t>
  </si>
  <si>
    <t>Typ 3 (B/T/H) aussen: ca. 220/55/(140 resp. 155),  innen: 214/48/(137 resp. 149)</t>
  </si>
  <si>
    <t>Typ 4 (B/T/H) aussen: ca. 245/55/(140 resp. 155),  innen: 239/48/(137 resp. 149)</t>
  </si>
  <si>
    <t>Es sind modulare Fussgängeranforderungsgeräte mit gelbem Metallgehäuse und roten LED-Rückmeldelampen  zu verwenden. Sämtliche Anschlüsse max. 24 V. 
Typ Ergo von traXio GmbH oder ähnlich. Modifizierte Baureihe ab Produktionsdatum 
Februar 2009 gem. innenliegender Kennzeichnung.</t>
  </si>
  <si>
    <t>Die Adern sämtlicher elektrischer Anlagenteile eines Mastes sind in einem Kabel ab Steuergerät zu führen.
Die Ummantelung des Kabels ist grün.
Das Kabel muss halogenfrei und flammwidrig (FE0) sein.
Abweichende Typen sind mit dem Angebot zu deklarieren. Ein Datenblatt des Herstellers ist bei abweichenden Typen dem Angebot beizulegen.</t>
  </si>
  <si>
    <t>Steuergerät – Videokamera</t>
  </si>
  <si>
    <t>Steuergerät – Handsteuerung</t>
  </si>
  <si>
    <t>(abgeschirmt und armiert)</t>
  </si>
  <si>
    <t>Anschlusskabel für Fussgängerdetektion</t>
  </si>
  <si>
    <t>Typ: …………..</t>
  </si>
  <si>
    <t>5.8.05</t>
  </si>
  <si>
    <t>5.8.04</t>
  </si>
  <si>
    <t>5.8.03</t>
  </si>
  <si>
    <t>5.8.02</t>
  </si>
  <si>
    <t>Steuergerät – Sehbehindertenakustik</t>
  </si>
  <si>
    <t>5.8.06</t>
  </si>
  <si>
    <t>5.8.07</t>
  </si>
  <si>
    <t>5.9.05</t>
  </si>
  <si>
    <t>5.11</t>
  </si>
  <si>
    <t>Giessharz – Verbindungsmuffe Koordinationskabel</t>
  </si>
  <si>
    <t>5.11.01</t>
  </si>
  <si>
    <t>5.11.02</t>
  </si>
  <si>
    <t>5.11.03</t>
  </si>
  <si>
    <t>5.11.04</t>
  </si>
  <si>
    <t>- geeignet für Schachtinstallation
Preisangabe einschliesslich Arbeitsaufwand für Montage, Klein- und Befestigungsmaterial sowie allen Nebenarbeiten (z.B. ausprüfen).</t>
  </si>
  <si>
    <t>Montage der Anlageteile, Kabel einziehen, aufschalten, einstellen, ausprüfen, ausrichten und evtl. korrigieren bzw. rangieren (inkl. Transportkosten)</t>
  </si>
  <si>
    <t>Die Montage nicht aufgeführter Bestandteile ist in den entsprechenden Positionen der Bestandteile einzurechnen.</t>
  </si>
  <si>
    <t>Bei Arbeiten in der Nähe von Fahrleitungen und Anbauteilen ist BERNMOBIL einzubeziehen.</t>
  </si>
  <si>
    <t>Videokameras/Bewegungsmelder</t>
  </si>
  <si>
    <t>6.4.04</t>
  </si>
  <si>
    <t>Austesten der Anlage. Vorbereitung (Checkliste) und Durchführung der offiziellen Inbetriebsetzung (zur Inbetriebsetzung muss die ausgefüllte und unterzeichnete Checkliste vorliegen). Instruktion Bedienpersonal. Der AN stellt sicher, dass bei der IBN das entsprechende Personal und Equipment vorhanden ist, um allfällige kurzfristige Parameteranpassungen vor Ort anzupassen.</t>
  </si>
  <si>
    <r>
      <t xml:space="preserve">Inkl. Auszug der alten Kabelanlage, soweit diese ersetzt wird. Sämtliche nicht mehr verwendeten Kabel müssen aus Rohranlagen und Schächten entfernt werden.
</t>
    </r>
    <r>
      <rPr>
        <sz val="8"/>
        <color rgb="FFFF0000"/>
        <rFont val="Arial"/>
        <family val="2"/>
      </rPr>
      <t>Beschreibung zus. Abbrucharbeiten und Komponenten.</t>
    </r>
  </si>
  <si>
    <t>Steuergerät - Weichensteuerung/Fahrdrahtantenne</t>
  </si>
  <si>
    <t>Klemmenstege</t>
  </si>
  <si>
    <t>Steuergerät - Sehbehindertenakustik</t>
  </si>
  <si>
    <t>Steuergerät – 
Weichensteuerung/Fahrdrahtantenne</t>
  </si>
  <si>
    <t>Anschlussklemmdosen</t>
  </si>
  <si>
    <t>Anschlussklemmendose</t>
  </si>
  <si>
    <t>Glasfaserarmierte Kunststoffdose</t>
  </si>
  <si>
    <t>Grösse vom Unternehmer zu dimensionieren.
Inkl. Halterung und Montage</t>
  </si>
  <si>
    <t>5.12</t>
  </si>
  <si>
    <t>5.12.01</t>
  </si>
  <si>
    <t>5.12.02</t>
  </si>
  <si>
    <t>5.12.03</t>
  </si>
  <si>
    <t>5.12.04</t>
  </si>
  <si>
    <t>Inkl. Masttürchen in jeder Stütze für Anschlussklemmen.
Vierkanthohlprofil; die Dimensionen sind Richtmasse (Breite x Höhe x Wandung). Die genauen Dimensionen und Abmessungen sind nach dem Bau des Fundamentes vom Unternehmer zu bestimmen.</t>
  </si>
  <si>
    <t>Inkl. Masttürchen in jeder Stütze für Anschlussklemmen.</t>
  </si>
  <si>
    <t>KD, P,
h, St,
Mt, J,
m'</t>
  </si>
  <si>
    <t>Anschlusskabel für Bewegungsmelder</t>
  </si>
  <si>
    <t>5.4.03</t>
  </si>
  <si>
    <t>Anschlusskabel für MIV/Velo-Detektion</t>
  </si>
  <si>
    <t>Adapterrahmen zur Montage des neuen Steuergeräteschrankes auf dem bestehenden Fundament</t>
  </si>
  <si>
    <t>Aussenmass STG BxT jeweils 3cm weniger (wegen Abphasung)</t>
  </si>
  <si>
    <t>an Hinterwand Abphasung zur Kabeleinführung beachten!</t>
  </si>
  <si>
    <t>Das Aufschalten und Durchrangieren des Kommunikationskabels wird anderweitig vergeben.</t>
  </si>
  <si>
    <t>Zuschlag für die in Pos. 4.4.1.01 enthaltene Velo- und NF-Schleifen.</t>
  </si>
  <si>
    <t>Zuschlag für Ausschnitt für Handbedienungskasten und gelbe Markierung am Mast.</t>
  </si>
  <si>
    <t>7000</t>
  </si>
  <si>
    <r>
      <t xml:space="preserve">siehe Dokument «Anforderungen an die OCIT-O Schnittstelle der Steuergeräte», 
Version </t>
    </r>
    <r>
      <rPr>
        <sz val="8"/>
        <color rgb="FFFF0000"/>
        <rFont val="Arial"/>
        <family val="2"/>
      </rPr>
      <t>v03-00-01</t>
    </r>
    <r>
      <rPr>
        <sz val="8"/>
        <rFont val="Arial"/>
        <family val="2"/>
      </rPr>
      <t xml:space="preserve">, Datum: </t>
    </r>
    <r>
      <rPr>
        <sz val="8"/>
        <color rgb="FFFF0000"/>
        <rFont val="Arial"/>
        <family val="2"/>
      </rPr>
      <t>16.06.2019</t>
    </r>
  </si>
  <si>
    <r>
      <t xml:space="preserve">Für die Umsetzung der OCIT-O V2.0 Schnittstelle gilt das Dokument: 
«Anforderungen an die OCIT-O Schnittstelle der Steuergeräte», Version </t>
    </r>
    <r>
      <rPr>
        <sz val="8"/>
        <color rgb="FFFF0000"/>
        <rFont val="Arial"/>
        <family val="2"/>
      </rPr>
      <t>v03-00-01</t>
    </r>
    <r>
      <rPr>
        <sz val="8"/>
        <rFont val="Arial"/>
        <family val="2"/>
      </rPr>
      <t xml:space="preserve">, Datum: </t>
    </r>
    <r>
      <rPr>
        <sz val="8"/>
        <color rgb="FFFF0000"/>
        <rFont val="Arial"/>
        <family val="2"/>
      </rPr>
      <t>16.06.2019</t>
    </r>
    <r>
      <rPr>
        <sz val="8"/>
        <rFont val="Arial"/>
        <family val="2"/>
      </rPr>
      <t>.</t>
    </r>
  </si>
  <si>
    <t>Der AG stellt dem AN ein vorgegebenes SHDSL-Modempaar kostenlos zur Verfügung. Der Typ wurde mit dem neuen Verkehrsrechner der Stadt Bern definiert. Das Modempaar ist für eine Verbindung parametrisiert und anschlussfertig vom Verkehrsrechnerlieferanten vorbereitet. Das Modem kann nach Absprache beim VSR-Lieferanten (Yunex AG, Belpstrasse 26, 3000 Bern) bezogen werden.</t>
  </si>
  <si>
    <t>Modem geräteseitig montieren und auf UV überführen. Modemtests und Anbindung an den Verkehrsrechner mit dem VSR-Lieferanten Yunex AG. Die Kosten für Yunex nicht einrechnen.</t>
  </si>
  <si>
    <t>Anzahl und graues Feld immer angeben (Yunex kann
dann 0 Franken eintragen). Anzahl pro Stück, nicht pro Paar!</t>
  </si>
  <si>
    <t>IFAS-Empfänger des RBL (Fabrikat Yunex)</t>
  </si>
  <si>
    <t>- Durchsprechen/prüfen der Leitungen/Signalwege durch das vorhandene Kabelnetz von den jeweiligen Endpunkten bis zu den zentralen Einrichtungen (Verkehrsrechner oder Verkehrsdatenerhebungen). Zum Testen aller Leitungen auf der gesamten Länge bis zum Verkehrsrechner ist die Firma Yunex beizuziehen. Die Kosten für die Firma Yunex sind einzurechnen.
- Die Kabel sind im STG, in den Verteilern sowie in Muffenschächten und bei Schächten mit Rohrabzweigungen mit einem gravierten Bezeichnungsschild gemäss Vorgaben TAB dauerhaft zu beschriften.
- Aus- und Wiedereinbau der Bodendichtung in bestehenden LSA-Steuergeräten und Einbau bei neuen LSA-Steuergeräten
- Anbringen der durch TAB gelieferten Disposition des UV im Geräteschrank</t>
  </si>
  <si>
    <r>
      <t xml:space="preserve">Lizenzgebühr Steuergerätesoftware VS-PLUS </t>
    </r>
    <r>
      <rPr>
        <u/>
        <sz val="8"/>
        <rFont val="Arial"/>
        <family val="2"/>
      </rPr>
      <t>ohne</t>
    </r>
    <r>
      <rPr>
        <sz val="8"/>
        <rFont val="Arial"/>
        <family val="2"/>
      </rPr>
      <t xml:space="preserve"> Citylizenz des Auftraggebers. Als Verkehrssteuerungsprogramm ist das verkehrsabhängige Standardsteuerverfahren VS-PLUS Version </t>
    </r>
    <r>
      <rPr>
        <sz val="8"/>
        <color rgb="FFFF0000"/>
        <rFont val="Arial"/>
        <family val="2"/>
      </rPr>
      <t>9.0</t>
    </r>
    <r>
      <rPr>
        <sz val="8"/>
        <rFont val="Arial"/>
        <family val="2"/>
      </rPr>
      <t xml:space="preserve"> zu verwenden.</t>
    </r>
  </si>
  <si>
    <r>
      <t xml:space="preserve">Lizenzgebühr Steuergerätesoftware VS-PLUS </t>
    </r>
    <r>
      <rPr>
        <u/>
        <sz val="8"/>
        <rFont val="Arial"/>
        <family val="2"/>
      </rPr>
      <t>mit</t>
    </r>
    <r>
      <rPr>
        <sz val="8"/>
        <rFont val="Arial"/>
        <family val="2"/>
      </rPr>
      <t xml:space="preserve"> Citylizenz des Auftraggebers. Als Verkehrssteuerungsprogramm ist das verkehrsabhängige Standardsteuerverfahren VS-PLUS Version </t>
    </r>
    <r>
      <rPr>
        <sz val="8"/>
        <color rgb="FFFF0000"/>
        <rFont val="Arial"/>
        <family val="2"/>
      </rPr>
      <t>9.0</t>
    </r>
    <r>
      <rPr>
        <sz val="8"/>
        <rFont val="Arial"/>
        <family val="2"/>
      </rPr>
      <t xml:space="preserve"> zu verwenden.</t>
    </r>
  </si>
  <si>
    <t>9.0 ist aktuell</t>
  </si>
  <si>
    <r>
      <t xml:space="preserve">Programmierung der Steuerung in VS-PLUS Version </t>
    </r>
    <r>
      <rPr>
        <sz val="8"/>
        <color rgb="FFFF0000"/>
        <rFont val="Arial"/>
        <family val="2"/>
      </rPr>
      <t>9.0</t>
    </r>
    <r>
      <rPr>
        <sz val="8"/>
        <rFont val="Arial"/>
        <family val="2"/>
      </rPr>
      <t xml:space="preserve"> auf Grund der TU und einer Softwarebesprechung.</t>
    </r>
  </si>
  <si>
    <t>Wartung startet mit Garantiebeginn bis Ende Kalenderjahr</t>
  </si>
  <si>
    <r>
      <t xml:space="preserve">Erwartetes Inbetriebnahmedatum </t>
    </r>
    <r>
      <rPr>
        <sz val="8"/>
        <color indexed="10"/>
        <rFont val="Arial"/>
        <family val="2"/>
      </rPr>
      <t>xx.xx.xxxx</t>
    </r>
  </si>
  <si>
    <t xml:space="preserve">Erstes Kalenderjahr nach Garantiebeginn </t>
  </si>
  <si>
    <t>Zweites Kalenderjahr nach Garantiebeginn</t>
  </si>
  <si>
    <t>Drittes Kalenderjahr nach Garantiebeginn</t>
  </si>
  <si>
    <t>Viertes Kalenderjahr nach Garantiebeginn</t>
  </si>
  <si>
    <t>Fünftes Kalenderjahr nach Garantiebeginn</t>
  </si>
  <si>
    <t>Sechstes Kalenderjahr nach Garantiebeginn</t>
  </si>
  <si>
    <t>Siebtes Kalenderjahr nach Garantiebeginn</t>
  </si>
  <si>
    <t>Achtes bis 20. Kalenderjahr (insgesamt 13 Betriebsjahre) nach Garantiebeginn (gemittelter Einheitspreis). Nur 3 Jahre fliessen in die Bewertung ein.</t>
  </si>
  <si>
    <t>Teuerungsberechtigte Materialien:</t>
  </si>
  <si>
    <t xml:space="preserve">KBOB Name </t>
  </si>
  <si>
    <t>Stahlbau, Masten</t>
  </si>
  <si>
    <t>Stahlrohre</t>
  </si>
  <si>
    <t>25.11</t>
  </si>
  <si>
    <t>Kabel, Kupfer</t>
  </si>
  <si>
    <t>Produkte aus Kupfer</t>
  </si>
  <si>
    <t>27.32</t>
  </si>
  <si>
    <t>isolierte Elektro-Kabel</t>
  </si>
  <si>
    <t>Elektronische Bauteile</t>
  </si>
  <si>
    <t>nur Dienstleistung</t>
  </si>
  <si>
    <t>Teuerungsgrundlagen</t>
  </si>
  <si>
    <t>Bezeichnung
Lieferant</t>
  </si>
  <si>
    <t>KBOB
Materialpreisindex</t>
  </si>
  <si>
    <t>Beschreibung
(gemäss KBOB, NOGA)</t>
  </si>
  <si>
    <t>sonstige elektrische
Ausrüstungen und Geräte</t>
  </si>
  <si>
    <t>Metallkonstruktionen
(metallische Tragwerke und Teile davon)</t>
  </si>
  <si>
    <t>elektr. Ausrüstungen, Herstellung von elektrischen
Signaleinrichtungen wie Verkehrsampeln</t>
  </si>
  <si>
    <t>1 Steuerung</t>
  </si>
  <si>
    <t>2 Signalträger</t>
  </si>
  <si>
    <t>3 Signalgeber</t>
  </si>
  <si>
    <t>4 Anmeldemittel</t>
  </si>
  <si>
    <t>5 Verkabelung</t>
  </si>
  <si>
    <t>6 Montage</t>
  </si>
  <si>
    <t>7 Diverses</t>
  </si>
  <si>
    <t>Preisangebot</t>
  </si>
  <si>
    <t>Zusammenstellung</t>
  </si>
  <si>
    <t>Material-
kategorie</t>
  </si>
  <si>
    <t>davon Material-
kategorie A</t>
  </si>
  <si>
    <t>davon Material-
kategorie B</t>
  </si>
  <si>
    <t>davon Material-
kategorie C</t>
  </si>
  <si>
    <t>nicht überwälzungsberechtigter Anteil</t>
  </si>
  <si>
    <t>Summe teuerungsberechtigter Kosten</t>
  </si>
  <si>
    <t>Kostenanteil an Preisangebot</t>
  </si>
  <si>
    <t>Grünes Feld = Kommentare, welche zu löschen sind</t>
  </si>
  <si>
    <t xml:space="preserve">Die Tabelle wird automatisch mit den Werten aus den vorangehenden Blättern gefüllt. </t>
  </si>
  <si>
    <t>200</t>
  </si>
  <si>
    <t>Akustik, Ausführung und Montage nach 
VSS 40 836-1.</t>
  </si>
  <si>
    <t>Akustischer Signalgeber zur Anzeige der akustischen Freigabe, des akustischen Übergangssignals und des akustischen Orientierungssignals für Sehbehinderte.</t>
  </si>
  <si>
    <t>Die Unternehmung bestätigt, die Ausschreibung gelesen zu haben und die darin enthaltenen Bestimmungen bei Auftragserteilung zu erfüllen.</t>
  </si>
  <si>
    <t>Auftraggebende</t>
  </si>
  <si>
    <t>Auftragnehmende</t>
  </si>
  <si>
    <t>Fussgänger*Innen</t>
  </si>
  <si>
    <t xml:space="preserve">Die anbietende Firma bestätigt mit seiner Unterschrift, dass das Steuergerät/Steuerverfahren die Anforderungen gemäss dem o. g. Dokument erfüllt. </t>
  </si>
  <si>
    <t xml:space="preserve">
Leistungsverzeichnis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</si>
</sst>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CHF&quot;\ * #,##0.00_ ;_ &quot;CHF&quot;\ * \-#,##0.00_ ;_ &quot;CHF&quot;\ * &quot;-&quot;??_ ;_ @_ "/>
    <numFmt numFmtId="164" formatCode="0.0"/>
    <numFmt numFmtId="165" formatCode="0.000"/>
    <numFmt numFmtId="166" formatCode="_ [$CHF-807]\ * #,##0.00_ ;_ [$CHF-807]\ * \-#,##0.00_ ;_ [$CHF-807]\ * &quot;-&quot;??_ ;_ @_ "/>
  </numFmts>
  <fonts count="33" x14ac:knownFonts="1">
    <font>
      <sz val="10"/>
      <name val="Arial"/>
    </font>
    <font>
      <b/>
      <sz val="10"/>
      <name val="Arial"/>
      <family val="2"/>
    </font>
    <font>
      <b/>
      <sz val="12"/>
      <name val="Arial"/>
      <family val="2"/>
    </font>
    <font>
      <sz val="10"/>
      <name val="Arial"/>
      <family val="2"/>
    </font>
    <font>
      <b/>
      <sz val="11"/>
      <name val="Arial"/>
      <family val="2"/>
    </font>
    <font>
      <sz val="8"/>
      <name val="Arial"/>
      <family val="2"/>
    </font>
    <font>
      <b/>
      <sz val="8"/>
      <name val="Arial"/>
      <family val="2"/>
    </font>
    <font>
      <sz val="9"/>
      <name val="Arial"/>
      <family val="2"/>
    </font>
    <font>
      <b/>
      <sz val="9"/>
      <name val="Arial"/>
      <family val="2"/>
    </font>
    <font>
      <sz val="8"/>
      <name val="Times New Roman"/>
      <family val="1"/>
    </font>
    <font>
      <sz val="8"/>
      <name val="Symbol"/>
      <family val="1"/>
      <charset val="2"/>
    </font>
    <font>
      <b/>
      <i/>
      <strike/>
      <sz val="8"/>
      <name val="Arial"/>
      <family val="2"/>
    </font>
    <font>
      <strike/>
      <sz val="8"/>
      <name val="Arial"/>
      <family val="2"/>
    </font>
    <font>
      <u/>
      <sz val="8"/>
      <name val="Arial"/>
      <family val="2"/>
    </font>
    <font>
      <sz val="8"/>
      <name val="Arial"/>
      <family val="2"/>
    </font>
    <font>
      <b/>
      <sz val="8"/>
      <name val="Arial"/>
      <family val="2"/>
    </font>
    <font>
      <i/>
      <sz val="8"/>
      <name val="Arial"/>
      <family val="2"/>
    </font>
    <font>
      <sz val="8"/>
      <color indexed="10"/>
      <name val="Arial"/>
      <family val="2"/>
    </font>
    <font>
      <sz val="6.5"/>
      <name val="Arial"/>
      <family val="2"/>
    </font>
    <font>
      <sz val="10"/>
      <color rgb="FF006100"/>
      <name val="Arial"/>
      <family val="2"/>
    </font>
    <font>
      <sz val="10"/>
      <color rgb="FF9C6500"/>
      <name val="Arial"/>
      <family val="2"/>
    </font>
    <font>
      <sz val="8"/>
      <color rgb="FFFF0000"/>
      <name val="Arial"/>
      <family val="2"/>
    </font>
    <font>
      <b/>
      <sz val="12"/>
      <color rgb="FFFF0000"/>
      <name val="Arial"/>
      <family val="2"/>
    </font>
    <font>
      <i/>
      <sz val="8"/>
      <color rgb="FFFF0000"/>
      <name val="Arial"/>
      <family val="2"/>
    </font>
    <font>
      <sz val="10"/>
      <color rgb="FF9C0006"/>
      <name val="Arial"/>
      <family val="2"/>
    </font>
    <font>
      <vertAlign val="superscript"/>
      <sz val="8"/>
      <name val="Arial"/>
      <family val="2"/>
    </font>
    <font>
      <sz val="8"/>
      <color theme="1"/>
      <name val="Arial"/>
      <family val="2"/>
    </font>
    <font>
      <sz val="8"/>
      <color theme="3" tint="-0.249977111117893"/>
      <name val="Arial"/>
      <family val="2"/>
    </font>
    <font>
      <sz val="10"/>
      <color rgb="FFFFFF00"/>
      <name val="Arial"/>
      <family val="2"/>
    </font>
    <font>
      <sz val="8"/>
      <color rgb="FFFFFF00"/>
      <name val="Arial"/>
      <family val="2"/>
    </font>
    <font>
      <sz val="16"/>
      <color rgb="FFFFFF00"/>
      <name val="Arial"/>
      <family val="2"/>
    </font>
    <font>
      <sz val="10"/>
      <name val="Arial"/>
      <family val="2"/>
    </font>
    <font>
      <b/>
      <i/>
      <sz val="8"/>
      <name val="Arial"/>
      <family val="2"/>
    </font>
  </fonts>
  <fills count="1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rgb="FFC6EFCE"/>
      </patternFill>
    </fill>
    <fill>
      <patternFill patternType="solid">
        <fgColor rgb="FFFFEB9C"/>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6" tint="0.59999389629810485"/>
        <bgColor indexed="64"/>
      </patternFill>
    </fill>
    <fill>
      <patternFill patternType="solid">
        <fgColor rgb="FFC0C0C0"/>
        <bgColor indexed="64"/>
      </patternFill>
    </fill>
    <fill>
      <patternFill patternType="solid">
        <fgColor theme="0" tint="-0.249977111117893"/>
        <bgColor indexed="64"/>
      </patternFill>
    </fill>
    <fill>
      <patternFill patternType="solid">
        <fgColor rgb="FFFFC7CE"/>
      </patternFill>
    </fill>
  </fills>
  <borders count="33">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double">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hair">
        <color indexed="64"/>
      </right>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right style="hair">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9" fillId="5" borderId="0" applyNumberFormat="0" applyBorder="0" applyAlignment="0" applyProtection="0"/>
    <xf numFmtId="0" fontId="20" fillId="6" borderId="0" applyNumberFormat="0" applyBorder="0" applyAlignment="0" applyProtection="0"/>
    <xf numFmtId="0" fontId="24" fillId="14" borderId="0" applyNumberFormat="0" applyBorder="0" applyAlignment="0" applyProtection="0"/>
    <xf numFmtId="0" fontId="3" fillId="0" borderId="0"/>
    <xf numFmtId="44" fontId="31" fillId="0" borderId="0" applyFont="0" applyFill="0" applyBorder="0" applyAlignment="0" applyProtection="0"/>
    <xf numFmtId="9" fontId="31" fillId="0" borderId="0" applyFont="0" applyFill="0" applyBorder="0" applyAlignment="0" applyProtection="0"/>
  </cellStyleXfs>
  <cellXfs count="359">
    <xf numFmtId="0" fontId="0" fillId="0" borderId="0" xfId="0"/>
    <xf numFmtId="0" fontId="0" fillId="0" borderId="1" xfId="0" applyBorder="1"/>
    <xf numFmtId="0" fontId="0" fillId="0" borderId="0" xfId="0" applyAlignment="1">
      <alignment vertical="center"/>
    </xf>
    <xf numFmtId="0" fontId="0" fillId="0" borderId="3" xfId="0" applyBorder="1" applyAlignment="1">
      <alignment vertical="center"/>
    </xf>
    <xf numFmtId="0" fontId="0" fillId="0" borderId="3" xfId="0"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5" xfId="0" applyBorder="1" applyAlignment="1">
      <alignment horizontal="left" vertical="center"/>
    </xf>
    <xf numFmtId="0" fontId="0" fillId="0" borderId="5" xfId="0" applyBorder="1" applyAlignment="1">
      <alignment horizontal="center" vertical="center"/>
    </xf>
    <xf numFmtId="4" fontId="0" fillId="0" borderId="6" xfId="0" applyNumberFormat="1"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8" xfId="0" applyBorder="1" applyAlignment="1">
      <alignment horizontal="left" vertical="center"/>
    </xf>
    <xf numFmtId="0" fontId="0" fillId="0" borderId="8" xfId="0" applyBorder="1" applyAlignment="1">
      <alignment horizontal="center" vertical="center"/>
    </xf>
    <xf numFmtId="4" fontId="0" fillId="0" borderId="9" xfId="0" applyNumberForma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0" xfId="0" applyAlignment="1">
      <alignment horizontal="left" wrapText="1"/>
    </xf>
    <xf numFmtId="0" fontId="0" fillId="0" borderId="1" xfId="0" applyBorder="1" applyAlignment="1">
      <alignment horizontal="left" wrapText="1"/>
    </xf>
    <xf numFmtId="0" fontId="2" fillId="0" borderId="13" xfId="0" applyFont="1" applyBorder="1" applyAlignment="1" applyProtection="1">
      <alignment horizontal="center" vertical="center"/>
      <protection locked="0"/>
    </xf>
    <xf numFmtId="0" fontId="0" fillId="0" borderId="0" xfId="0" applyProtection="1">
      <protection locked="0"/>
    </xf>
    <xf numFmtId="0" fontId="2" fillId="0" borderId="14" xfId="0" applyFont="1" applyBorder="1" applyAlignment="1" applyProtection="1">
      <alignment horizontal="center" vertical="center"/>
      <protection locked="0"/>
    </xf>
    <xf numFmtId="0" fontId="0" fillId="0" borderId="1" xfId="0" applyBorder="1" applyProtection="1">
      <protection locked="0"/>
    </xf>
    <xf numFmtId="0" fontId="2" fillId="0" borderId="15" xfId="0" applyFont="1" applyBorder="1" applyAlignment="1" applyProtection="1">
      <alignment horizontal="center" vertical="center"/>
      <protection locked="0"/>
    </xf>
    <xf numFmtId="0" fontId="0" fillId="0" borderId="13" xfId="0" applyBorder="1" applyProtection="1">
      <protection locked="0"/>
    </xf>
    <xf numFmtId="0" fontId="1" fillId="0" borderId="13" xfId="0" applyFont="1" applyBorder="1" applyAlignment="1">
      <alignment vertical="center"/>
    </xf>
    <xf numFmtId="0" fontId="1" fillId="0" borderId="0" xfId="0" applyFont="1" applyAlignment="1">
      <alignment vertical="center"/>
    </xf>
    <xf numFmtId="0" fontId="1" fillId="0" borderId="16" xfId="0" applyFont="1" applyBorder="1" applyAlignment="1">
      <alignment vertical="center"/>
    </xf>
    <xf numFmtId="0" fontId="1" fillId="0" borderId="0" xfId="0" applyFont="1" applyAlignment="1">
      <alignment horizontal="center"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11" xfId="0" applyFont="1" applyBorder="1" applyAlignment="1">
      <alignment vertical="center"/>
    </xf>
    <xf numFmtId="0" fontId="1" fillId="0" borderId="5" xfId="0" applyFont="1" applyBorder="1" applyAlignment="1">
      <alignment horizontal="center" vertical="center"/>
    </xf>
    <xf numFmtId="0" fontId="0" fillId="0" borderId="0" xfId="0" applyAlignment="1">
      <alignment horizontal="left"/>
    </xf>
    <xf numFmtId="4" fontId="1" fillId="0" borderId="0" xfId="0" applyNumberFormat="1" applyFont="1" applyAlignment="1">
      <alignment vertical="center"/>
    </xf>
    <xf numFmtId="0" fontId="0" fillId="0" borderId="0" xfId="0" applyAlignment="1">
      <alignment horizontal="center"/>
    </xf>
    <xf numFmtId="4" fontId="0" fillId="0" borderId="0" xfId="0" applyNumberFormat="1" applyProtection="1">
      <protection locked="0"/>
    </xf>
    <xf numFmtId="4" fontId="0" fillId="0" borderId="0" xfId="0" applyNumberFormat="1"/>
    <xf numFmtId="3" fontId="0" fillId="0" borderId="0" xfId="0" applyNumberFormat="1" applyProtection="1">
      <protection locked="0"/>
    </xf>
    <xf numFmtId="3" fontId="0" fillId="0" borderId="0" xfId="0" applyNumberFormat="1"/>
    <xf numFmtId="0" fontId="7" fillId="0" borderId="0" xfId="0" applyFont="1"/>
    <xf numFmtId="49" fontId="3" fillId="0" borderId="0" xfId="0" applyNumberFormat="1" applyFont="1" applyAlignment="1">
      <alignment vertical="top" wrapText="1"/>
    </xf>
    <xf numFmtId="49" fontId="7" fillId="0" borderId="0" xfId="0" applyNumberFormat="1" applyFont="1" applyAlignment="1">
      <alignment vertical="top" wrapText="1"/>
    </xf>
    <xf numFmtId="49" fontId="0" fillId="0" borderId="0" xfId="0" applyNumberFormat="1" applyAlignment="1">
      <alignment vertical="top" wrapText="1"/>
    </xf>
    <xf numFmtId="49" fontId="4" fillId="0" borderId="0" xfId="0" applyNumberFormat="1" applyFont="1" applyAlignment="1">
      <alignment vertical="top" wrapText="1"/>
    </xf>
    <xf numFmtId="49" fontId="3" fillId="0" borderId="0" xfId="0" applyNumberFormat="1" applyFont="1" applyAlignment="1">
      <alignment vertical="top"/>
    </xf>
    <xf numFmtId="49" fontId="7" fillId="0" borderId="0" xfId="0" applyNumberFormat="1" applyFont="1" applyAlignment="1">
      <alignment vertical="top"/>
    </xf>
    <xf numFmtId="49" fontId="0" fillId="0" borderId="0" xfId="0" applyNumberFormat="1" applyAlignment="1">
      <alignment vertical="top"/>
    </xf>
    <xf numFmtId="0" fontId="5" fillId="0" borderId="0" xfId="0" applyFont="1"/>
    <xf numFmtId="0" fontId="5" fillId="0" borderId="1" xfId="0" applyFont="1" applyBorder="1"/>
    <xf numFmtId="0" fontId="5" fillId="0" borderId="1" xfId="0" applyFont="1" applyBorder="1" applyAlignment="1">
      <alignment horizontal="right"/>
    </xf>
    <xf numFmtId="49" fontId="7" fillId="0" borderId="0" xfId="0" applyNumberFormat="1" applyFont="1" applyAlignment="1">
      <alignment horizontal="left"/>
    </xf>
    <xf numFmtId="49" fontId="7" fillId="0" borderId="0" xfId="0" applyNumberFormat="1" applyFont="1" applyAlignment="1">
      <alignment horizontal="left" vertical="top" wrapText="1" indent="2"/>
    </xf>
    <xf numFmtId="49" fontId="7" fillId="0" borderId="0" xfId="0" applyNumberFormat="1" applyFont="1" applyAlignment="1">
      <alignment horizontal="left" vertical="top" wrapText="1" indent="1"/>
    </xf>
    <xf numFmtId="0" fontId="7" fillId="0" borderId="0" xfId="0" applyFont="1" applyAlignment="1">
      <alignment horizontal="justify"/>
    </xf>
    <xf numFmtId="4" fontId="7" fillId="0" borderId="13" xfId="0" applyNumberFormat="1" applyFont="1" applyBorder="1" applyAlignment="1">
      <alignment vertical="top" wrapText="1"/>
    </xf>
    <xf numFmtId="4" fontId="7" fillId="0" borderId="0" xfId="0" applyNumberFormat="1" applyFont="1" applyAlignment="1">
      <alignment vertical="top" wrapText="1"/>
    </xf>
    <xf numFmtId="49" fontId="5" fillId="0" borderId="0" xfId="0" applyNumberFormat="1" applyFont="1" applyAlignment="1">
      <alignment vertical="top" wrapText="1"/>
    </xf>
    <xf numFmtId="49" fontId="5" fillId="0" borderId="17" xfId="0" applyNumberFormat="1" applyFont="1" applyBorder="1" applyAlignment="1">
      <alignment vertical="top" wrapText="1"/>
    </xf>
    <xf numFmtId="4" fontId="5" fillId="0" borderId="13" xfId="0" applyNumberFormat="1" applyFont="1" applyBorder="1" applyAlignment="1">
      <alignment vertical="top" wrapText="1"/>
    </xf>
    <xf numFmtId="0" fontId="5" fillId="0" borderId="0" xfId="0" applyFont="1" applyAlignment="1">
      <alignment vertical="top" wrapText="1"/>
    </xf>
    <xf numFmtId="49" fontId="6" fillId="0" borderId="0" xfId="0" applyNumberFormat="1" applyFont="1" applyAlignment="1">
      <alignment vertical="top" wrapText="1"/>
    </xf>
    <xf numFmtId="0" fontId="5" fillId="0" borderId="0" xfId="0" applyFont="1" applyAlignment="1">
      <alignment horizontal="justify" vertical="top" wrapText="1"/>
    </xf>
    <xf numFmtId="0" fontId="5" fillId="0" borderId="0" xfId="0" applyFont="1" applyAlignment="1">
      <alignment horizontal="justify"/>
    </xf>
    <xf numFmtId="49" fontId="5" fillId="0" borderId="0" xfId="0" applyNumberFormat="1" applyFont="1" applyAlignment="1">
      <alignment vertical="center" wrapText="1"/>
    </xf>
    <xf numFmtId="0" fontId="6" fillId="0" borderId="0" xfId="0" applyFont="1" applyAlignment="1">
      <alignment horizontal="justify"/>
    </xf>
    <xf numFmtId="0" fontId="6" fillId="0" borderId="0" xfId="0" applyFont="1"/>
    <xf numFmtId="0" fontId="5" fillId="0" borderId="0" xfId="0" applyFont="1" applyAlignment="1">
      <alignment vertical="center" wrapText="1"/>
    </xf>
    <xf numFmtId="0" fontId="9" fillId="0" borderId="0" xfId="0" applyFont="1" applyAlignment="1">
      <alignment vertical="top" wrapText="1"/>
    </xf>
    <xf numFmtId="0" fontId="6" fillId="0" borderId="0" xfId="0" applyFont="1" applyAlignment="1">
      <alignment vertical="top" wrapText="1"/>
    </xf>
    <xf numFmtId="49" fontId="6" fillId="0" borderId="0" xfId="0" applyNumberFormat="1" applyFont="1" applyAlignment="1">
      <alignment horizontal="left"/>
    </xf>
    <xf numFmtId="0" fontId="5" fillId="0" borderId="13" xfId="0" applyFont="1" applyBorder="1" applyAlignment="1">
      <alignment vertical="top" wrapText="1"/>
    </xf>
    <xf numFmtId="0" fontId="5" fillId="0" borderId="0" xfId="0" applyFont="1" applyAlignment="1" applyProtection="1">
      <alignment vertical="top" wrapText="1"/>
      <protection locked="0"/>
    </xf>
    <xf numFmtId="0" fontId="5" fillId="0" borderId="0" xfId="0" applyFont="1" applyAlignment="1" applyProtection="1">
      <alignment horizontal="justify"/>
      <protection locked="0"/>
    </xf>
    <xf numFmtId="0" fontId="5" fillId="0" borderId="0" xfId="0" applyFont="1" applyProtection="1">
      <protection locked="0"/>
    </xf>
    <xf numFmtId="0" fontId="0" fillId="0" borderId="0" xfId="0" applyAlignment="1">
      <alignment wrapText="1"/>
    </xf>
    <xf numFmtId="49" fontId="5" fillId="0" borderId="17" xfId="0" applyNumberFormat="1" applyFont="1" applyBorder="1" applyAlignment="1" applyProtection="1">
      <alignment vertical="top" wrapText="1"/>
      <protection locked="0"/>
    </xf>
    <xf numFmtId="4" fontId="7" fillId="0" borderId="0" xfId="0" applyNumberFormat="1" applyFont="1"/>
    <xf numFmtId="0" fontId="7" fillId="0" borderId="0" xfId="0" applyFont="1" applyAlignment="1">
      <alignment horizontal="center"/>
    </xf>
    <xf numFmtId="4" fontId="5" fillId="0" borderId="0" xfId="0" applyNumberFormat="1" applyFont="1" applyAlignment="1">
      <alignment vertical="top" wrapText="1"/>
    </xf>
    <xf numFmtId="49" fontId="5" fillId="0" borderId="0" xfId="0" applyNumberFormat="1" applyFont="1" applyAlignment="1">
      <alignment horizontal="center" vertical="top" wrapText="1"/>
    </xf>
    <xf numFmtId="49" fontId="5" fillId="2" borderId="17" xfId="0" applyNumberFormat="1" applyFont="1" applyFill="1" applyBorder="1" applyAlignment="1" applyProtection="1">
      <alignment horizontal="center" vertical="top" wrapText="1"/>
      <protection locked="0"/>
    </xf>
    <xf numFmtId="49" fontId="5" fillId="0" borderId="17" xfId="0" applyNumberFormat="1" applyFont="1" applyBorder="1" applyAlignment="1" applyProtection="1">
      <alignment horizontal="center" vertical="top" wrapText="1"/>
      <protection locked="0"/>
    </xf>
    <xf numFmtId="0" fontId="0" fillId="0" borderId="1" xfId="0" applyBorder="1" applyAlignment="1">
      <alignment horizontal="center"/>
    </xf>
    <xf numFmtId="49" fontId="7" fillId="0" borderId="0" xfId="0" applyNumberFormat="1" applyFont="1" applyAlignment="1">
      <alignment horizontal="center" vertical="top" wrapText="1"/>
    </xf>
    <xf numFmtId="49" fontId="5" fillId="0" borderId="17" xfId="0" applyNumberFormat="1" applyFont="1" applyBorder="1" applyAlignment="1">
      <alignment horizontal="center" vertical="top" wrapText="1"/>
    </xf>
    <xf numFmtId="49" fontId="7" fillId="0" borderId="17" xfId="0" applyNumberFormat="1" applyFont="1" applyBorder="1" applyAlignment="1">
      <alignment horizontal="center" vertical="top" wrapText="1"/>
    </xf>
    <xf numFmtId="0" fontId="7" fillId="0" borderId="17" xfId="0" applyFont="1" applyBorder="1" applyAlignment="1">
      <alignment horizontal="center"/>
    </xf>
    <xf numFmtId="0" fontId="0" fillId="0" borderId="1" xfId="0" applyBorder="1" applyAlignment="1">
      <alignment horizontal="center" wrapText="1"/>
    </xf>
    <xf numFmtId="49" fontId="5" fillId="0" borderId="0" xfId="0" applyNumberFormat="1" applyFont="1" applyAlignment="1">
      <alignment horizontal="left" vertical="top" wrapText="1"/>
    </xf>
    <xf numFmtId="0" fontId="5" fillId="0" borderId="17" xfId="0" applyFont="1" applyBorder="1" applyAlignment="1">
      <alignment horizontal="center"/>
    </xf>
    <xf numFmtId="0" fontId="0" fillId="0" borderId="17" xfId="0" applyBorder="1" applyAlignment="1">
      <alignment horizontal="center"/>
    </xf>
    <xf numFmtId="0" fontId="5" fillId="2" borderId="0" xfId="0" applyFont="1" applyFill="1" applyAlignment="1" applyProtection="1">
      <alignment vertical="top" wrapText="1"/>
      <protection locked="0"/>
    </xf>
    <xf numFmtId="49" fontId="5" fillId="2" borderId="0" xfId="0" applyNumberFormat="1" applyFont="1" applyFill="1" applyAlignment="1" applyProtection="1">
      <alignment vertical="top" wrapText="1"/>
      <protection locked="0"/>
    </xf>
    <xf numFmtId="49" fontId="5" fillId="0" borderId="0" xfId="0" applyNumberFormat="1" applyFont="1" applyAlignment="1" applyProtection="1">
      <alignment vertical="top" wrapText="1"/>
      <protection locked="0"/>
    </xf>
    <xf numFmtId="0" fontId="5" fillId="0" borderId="1" xfId="0" applyFont="1" applyBorder="1" applyAlignment="1">
      <alignment horizontal="center"/>
    </xf>
    <xf numFmtId="0" fontId="5" fillId="2" borderId="0" xfId="0" applyFont="1" applyFill="1" applyAlignment="1" applyProtection="1">
      <alignment horizontal="justify"/>
      <protection locked="0"/>
    </xf>
    <xf numFmtId="4" fontId="6" fillId="0" borderId="18" xfId="0" applyNumberFormat="1" applyFont="1" applyBorder="1" applyAlignment="1">
      <alignment vertical="top" wrapText="1"/>
    </xf>
    <xf numFmtId="0" fontId="5" fillId="2" borderId="0" xfId="0" applyFont="1" applyFill="1" applyProtection="1">
      <protection locked="0"/>
    </xf>
    <xf numFmtId="0" fontId="5" fillId="2" borderId="0" xfId="0" applyFont="1" applyFill="1" applyAlignment="1">
      <alignment horizontal="justify"/>
    </xf>
    <xf numFmtId="2" fontId="5" fillId="0" borderId="13" xfId="0" applyNumberFormat="1" applyFont="1" applyBorder="1" applyAlignment="1">
      <alignment vertical="top" wrapText="1"/>
    </xf>
    <xf numFmtId="0" fontId="5" fillId="2" borderId="0" xfId="0" quotePrefix="1" applyFont="1" applyFill="1" applyAlignment="1" applyProtection="1">
      <alignment vertical="top" wrapText="1"/>
      <protection locked="0"/>
    </xf>
    <xf numFmtId="49" fontId="7" fillId="2" borderId="17" xfId="0" applyNumberFormat="1" applyFont="1" applyFill="1" applyBorder="1" applyAlignment="1" applyProtection="1">
      <alignment horizontal="center" vertical="top" wrapText="1"/>
      <protection locked="0"/>
    </xf>
    <xf numFmtId="49" fontId="7" fillId="0" borderId="17" xfId="0" applyNumberFormat="1" applyFont="1" applyBorder="1" applyAlignment="1" applyProtection="1">
      <alignment horizontal="center" vertical="top" wrapText="1"/>
      <protection locked="0"/>
    </xf>
    <xf numFmtId="49" fontId="6" fillId="0" borderId="0" xfId="0" applyNumberFormat="1" applyFont="1" applyAlignment="1">
      <alignment horizontal="left" vertical="top"/>
    </xf>
    <xf numFmtId="2" fontId="0" fillId="0" borderId="15" xfId="0" applyNumberFormat="1" applyBorder="1" applyAlignment="1">
      <alignment vertical="center"/>
    </xf>
    <xf numFmtId="2" fontId="0" fillId="0" borderId="15" xfId="0" applyNumberFormat="1" applyBorder="1" applyAlignment="1">
      <alignment horizontal="center" vertical="center"/>
    </xf>
    <xf numFmtId="0" fontId="0" fillId="0" borderId="15" xfId="0" applyBorder="1" applyAlignment="1">
      <alignment horizontal="center" vertical="center"/>
    </xf>
    <xf numFmtId="2" fontId="0" fillId="0" borderId="19" xfId="0" applyNumberForma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10" xfId="0" applyFont="1" applyBorder="1" applyAlignment="1">
      <alignment vertical="center"/>
    </xf>
    <xf numFmtId="0" fontId="1" fillId="0" borderId="3" xfId="0" applyFont="1" applyBorder="1" applyAlignment="1">
      <alignment horizontal="center" vertical="center"/>
    </xf>
    <xf numFmtId="4" fontId="0" fillId="0" borderId="20" xfId="0" applyNumberFormat="1" applyBorder="1" applyAlignment="1">
      <alignment horizontal="right" vertical="center"/>
    </xf>
    <xf numFmtId="0" fontId="0" fillId="0" borderId="21" xfId="0" applyBorder="1" applyAlignment="1">
      <alignment vertical="center"/>
    </xf>
    <xf numFmtId="0" fontId="0" fillId="0" borderId="21" xfId="0" applyBorder="1" applyAlignment="1">
      <alignment horizontal="center" vertical="center"/>
    </xf>
    <xf numFmtId="4" fontId="0" fillId="0" borderId="22" xfId="0" applyNumberFormat="1" applyBorder="1" applyAlignment="1">
      <alignment horizontal="right" vertical="center"/>
    </xf>
    <xf numFmtId="2" fontId="0" fillId="0" borderId="21" xfId="0" applyNumberFormat="1" applyBorder="1" applyAlignment="1">
      <alignment vertical="center"/>
    </xf>
    <xf numFmtId="2" fontId="0" fillId="0" borderId="21" xfId="0" applyNumberFormat="1" applyBorder="1" applyAlignment="1">
      <alignment horizontal="center" vertical="center"/>
    </xf>
    <xf numFmtId="2" fontId="0" fillId="0" borderId="5" xfId="0" applyNumberFormat="1" applyBorder="1" applyAlignment="1">
      <alignment vertical="center"/>
    </xf>
    <xf numFmtId="2" fontId="0" fillId="0" borderId="5" xfId="0" applyNumberFormat="1" applyBorder="1" applyAlignment="1">
      <alignment horizontal="center" vertical="center"/>
    </xf>
    <xf numFmtId="0" fontId="0" fillId="0" borderId="0" xfId="0" applyAlignment="1" applyProtection="1">
      <alignment horizontal="left" wrapText="1"/>
      <protection locked="0"/>
    </xf>
    <xf numFmtId="0" fontId="0" fillId="0" borderId="15" xfId="0" applyBorder="1" applyProtection="1">
      <protection locked="0"/>
    </xf>
    <xf numFmtId="49" fontId="5" fillId="0" borderId="0" xfId="0" applyNumberFormat="1" applyFont="1" applyAlignment="1" applyProtection="1">
      <alignment horizontal="center" vertical="top" wrapText="1"/>
      <protection locked="0"/>
    </xf>
    <xf numFmtId="49" fontId="7" fillId="0" borderId="1" xfId="0" applyNumberFormat="1" applyFont="1" applyBorder="1" applyAlignment="1">
      <alignment vertical="top" wrapText="1"/>
    </xf>
    <xf numFmtId="49" fontId="1" fillId="0" borderId="0" xfId="0" applyNumberFormat="1" applyFont="1" applyAlignment="1">
      <alignment wrapText="1"/>
    </xf>
    <xf numFmtId="49" fontId="3" fillId="0" borderId="0" xfId="0" applyNumberFormat="1" applyFont="1" applyAlignment="1" applyProtection="1">
      <alignment wrapText="1"/>
      <protection locked="0"/>
    </xf>
    <xf numFmtId="4" fontId="3" fillId="0" borderId="0" xfId="0" applyNumberFormat="1" applyFont="1" applyAlignment="1">
      <alignment wrapText="1"/>
    </xf>
    <xf numFmtId="0" fontId="3" fillId="0" borderId="0" xfId="0" applyFont="1" applyAlignment="1">
      <alignment wrapText="1"/>
    </xf>
    <xf numFmtId="4" fontId="0" fillId="0" borderId="6" xfId="0" applyNumberFormat="1" applyBorder="1" applyAlignment="1">
      <alignment horizontal="right" vertical="center"/>
    </xf>
    <xf numFmtId="0" fontId="11" fillId="0" borderId="1" xfId="0" applyFont="1" applyBorder="1" applyAlignment="1">
      <alignment horizontal="right"/>
    </xf>
    <xf numFmtId="0" fontId="12" fillId="0" borderId="1" xfId="0" applyFont="1" applyBorder="1" applyAlignment="1">
      <alignment horizontal="right"/>
    </xf>
    <xf numFmtId="49" fontId="5" fillId="0" borderId="0" xfId="0" applyNumberFormat="1" applyFont="1"/>
    <xf numFmtId="0" fontId="5" fillId="0" borderId="0" xfId="0" applyFont="1" applyAlignment="1">
      <alignment horizontal="justify" wrapText="1"/>
    </xf>
    <xf numFmtId="0" fontId="5" fillId="0" borderId="0" xfId="0" applyFont="1" applyAlignment="1">
      <alignment wrapText="1"/>
    </xf>
    <xf numFmtId="1" fontId="0" fillId="0" borderId="2" xfId="0" applyNumberFormat="1" applyBorder="1" applyAlignment="1">
      <alignment vertical="center"/>
    </xf>
    <xf numFmtId="1" fontId="0" fillId="0" borderId="23" xfId="0" applyNumberFormat="1" applyBorder="1" applyAlignment="1">
      <alignment vertical="center"/>
    </xf>
    <xf numFmtId="1" fontId="0" fillId="0" borderId="4" xfId="0" applyNumberFormat="1" applyBorder="1" applyAlignment="1">
      <alignment vertical="center"/>
    </xf>
    <xf numFmtId="1" fontId="0" fillId="0" borderId="24" xfId="0" applyNumberFormat="1" applyBorder="1" applyAlignment="1">
      <alignment vertical="center"/>
    </xf>
    <xf numFmtId="0" fontId="14" fillId="0" borderId="0" xfId="0" applyFont="1" applyAlignment="1">
      <alignment vertical="top" wrapText="1"/>
    </xf>
    <xf numFmtId="49" fontId="14" fillId="0" borderId="17" xfId="0" applyNumberFormat="1" applyFont="1" applyBorder="1" applyAlignment="1" applyProtection="1">
      <alignment horizontal="center" vertical="top" wrapText="1"/>
      <protection locked="0"/>
    </xf>
    <xf numFmtId="4" fontId="14" fillId="0" borderId="13" xfId="0" applyNumberFormat="1" applyFont="1" applyBorder="1" applyAlignment="1">
      <alignment vertical="top" wrapText="1"/>
    </xf>
    <xf numFmtId="49" fontId="15" fillId="0" borderId="0" xfId="0" applyNumberFormat="1" applyFont="1" applyAlignment="1">
      <alignment vertical="top" wrapText="1"/>
    </xf>
    <xf numFmtId="0" fontId="15" fillId="0" borderId="0" xfId="0" applyFont="1" applyAlignment="1">
      <alignment horizontal="justify"/>
    </xf>
    <xf numFmtId="49" fontId="14" fillId="0" borderId="17" xfId="0" applyNumberFormat="1" applyFont="1" applyBorder="1" applyAlignment="1">
      <alignment horizontal="center" vertical="top" wrapText="1"/>
    </xf>
    <xf numFmtId="49" fontId="14" fillId="0" borderId="0" xfId="0" applyNumberFormat="1" applyFont="1" applyAlignment="1">
      <alignment vertical="top" wrapText="1"/>
    </xf>
    <xf numFmtId="4" fontId="16" fillId="2" borderId="17" xfId="0" applyNumberFormat="1" applyFont="1" applyFill="1" applyBorder="1" applyAlignment="1" applyProtection="1">
      <alignment horizontal="center" vertical="top" wrapText="1"/>
      <protection locked="0"/>
    </xf>
    <xf numFmtId="49" fontId="6" fillId="0" borderId="17" xfId="0" applyNumberFormat="1" applyFont="1" applyBorder="1" applyAlignment="1">
      <alignment horizontal="center" vertical="top" wrapText="1"/>
    </xf>
    <xf numFmtId="4" fontId="6" fillId="0" borderId="13" xfId="0" applyNumberFormat="1" applyFont="1" applyBorder="1" applyAlignment="1">
      <alignment vertical="top" wrapText="1"/>
    </xf>
    <xf numFmtId="49" fontId="6" fillId="0" borderId="17" xfId="0" applyNumberFormat="1" applyFont="1" applyBorder="1" applyAlignment="1" applyProtection="1">
      <alignment horizontal="center" vertical="top" wrapText="1"/>
      <protection locked="0"/>
    </xf>
    <xf numFmtId="0" fontId="3" fillId="0" borderId="0" xfId="0" applyFont="1"/>
    <xf numFmtId="49" fontId="8" fillId="0" borderId="0" xfId="0" applyNumberFormat="1" applyFont="1" applyAlignment="1">
      <alignment vertical="top" wrapText="1"/>
    </xf>
    <xf numFmtId="49" fontId="14" fillId="0" borderId="0" xfId="0" quotePrefix="1" applyNumberFormat="1" applyFont="1" applyAlignment="1">
      <alignment vertical="top" wrapText="1"/>
    </xf>
    <xf numFmtId="49" fontId="6" fillId="0" borderId="0" xfId="0" applyNumberFormat="1" applyFont="1" applyAlignment="1">
      <alignment vertical="center" wrapText="1"/>
    </xf>
    <xf numFmtId="0" fontId="5" fillId="3" borderId="0" xfId="0" applyFont="1" applyFill="1" applyAlignment="1" applyProtection="1">
      <alignment vertical="top" wrapText="1"/>
      <protection locked="0"/>
    </xf>
    <xf numFmtId="0" fontId="5" fillId="3" borderId="0" xfId="0" applyFont="1" applyFill="1" applyProtection="1">
      <protection locked="0"/>
    </xf>
    <xf numFmtId="0" fontId="8" fillId="0" borderId="0" xfId="0" applyFont="1"/>
    <xf numFmtId="0" fontId="18" fillId="0" borderId="0" xfId="0" applyFont="1"/>
    <xf numFmtId="0" fontId="17" fillId="4" borderId="0" xfId="0" applyFont="1" applyFill="1" applyAlignment="1" applyProtection="1">
      <alignment vertical="top" wrapText="1"/>
      <protection locked="0"/>
    </xf>
    <xf numFmtId="0" fontId="5" fillId="4" borderId="0" xfId="0" applyFont="1" applyFill="1" applyAlignment="1">
      <alignment vertical="top" wrapText="1"/>
    </xf>
    <xf numFmtId="0" fontId="6" fillId="0" borderId="0" xfId="0" applyFont="1" applyAlignment="1">
      <alignment horizontal="left" vertical="top" wrapText="1"/>
    </xf>
    <xf numFmtId="0" fontId="0" fillId="0" borderId="8" xfId="0" applyBorder="1" applyAlignment="1">
      <alignment horizontal="right" vertical="center"/>
    </xf>
    <xf numFmtId="0" fontId="5" fillId="9" borderId="0" xfId="0" applyFont="1" applyFill="1" applyAlignment="1">
      <alignment vertical="top" wrapText="1"/>
    </xf>
    <xf numFmtId="0" fontId="5" fillId="10" borderId="0" xfId="0" applyFont="1" applyFill="1" applyAlignment="1">
      <alignment vertical="top" wrapText="1"/>
    </xf>
    <xf numFmtId="0" fontId="5" fillId="7" borderId="0" xfId="0" applyFont="1" applyFill="1" applyAlignment="1">
      <alignment vertical="top" wrapText="1"/>
    </xf>
    <xf numFmtId="0" fontId="5" fillId="10" borderId="0" xfId="0" applyFont="1" applyFill="1"/>
    <xf numFmtId="49" fontId="17" fillId="9" borderId="0" xfId="0" applyNumberFormat="1" applyFont="1" applyFill="1" applyAlignment="1">
      <alignment vertical="center" wrapText="1"/>
    </xf>
    <xf numFmtId="0" fontId="5" fillId="9" borderId="0" xfId="0" applyFont="1" applyFill="1"/>
    <xf numFmtId="164" fontId="0" fillId="8" borderId="5" xfId="0" applyNumberFormat="1" applyFill="1" applyBorder="1" applyAlignment="1" applyProtection="1">
      <alignment vertical="center"/>
      <protection locked="0"/>
    </xf>
    <xf numFmtId="4" fontId="1" fillId="8" borderId="6" xfId="0" applyNumberFormat="1" applyFont="1" applyFill="1" applyBorder="1" applyAlignment="1" applyProtection="1">
      <alignment vertical="center"/>
      <protection locked="0"/>
    </xf>
    <xf numFmtId="0" fontId="2" fillId="11" borderId="0" xfId="0" applyFont="1" applyFill="1" applyAlignment="1">
      <alignment vertical="center"/>
    </xf>
    <xf numFmtId="0" fontId="1" fillId="11" borderId="14" xfId="0" applyFont="1" applyFill="1" applyBorder="1" applyAlignment="1">
      <alignment vertical="center"/>
    </xf>
    <xf numFmtId="0" fontId="1" fillId="11" borderId="1" xfId="0" applyFont="1" applyFill="1" applyBorder="1" applyAlignment="1">
      <alignment vertical="center"/>
    </xf>
    <xf numFmtId="0" fontId="1" fillId="11" borderId="25" xfId="0" applyFont="1" applyFill="1" applyBorder="1" applyAlignment="1">
      <alignment vertical="center"/>
    </xf>
    <xf numFmtId="0" fontId="1" fillId="11" borderId="1" xfId="0" applyFont="1" applyFill="1" applyBorder="1" applyAlignment="1">
      <alignment horizontal="center" vertical="center"/>
    </xf>
    <xf numFmtId="4" fontId="1" fillId="11" borderId="26" xfId="0" applyNumberFormat="1" applyFont="1" applyFill="1" applyBorder="1" applyAlignment="1">
      <alignment vertical="center"/>
    </xf>
    <xf numFmtId="4" fontId="0" fillId="11" borderId="20" xfId="0" applyNumberFormat="1" applyFill="1" applyBorder="1" applyAlignment="1">
      <alignment vertical="center"/>
    </xf>
    <xf numFmtId="4" fontId="1" fillId="11" borderId="27" xfId="0" applyNumberFormat="1" applyFont="1" applyFill="1" applyBorder="1" applyAlignment="1">
      <alignment vertical="center"/>
    </xf>
    <xf numFmtId="4" fontId="1" fillId="11" borderId="20" xfId="0" applyNumberFormat="1" applyFont="1" applyFill="1" applyBorder="1" applyAlignment="1">
      <alignment vertical="center"/>
    </xf>
    <xf numFmtId="49" fontId="5" fillId="0" borderId="0" xfId="0" quotePrefix="1" applyNumberFormat="1" applyFont="1" applyAlignment="1">
      <alignment vertical="top" wrapText="1"/>
    </xf>
    <xf numFmtId="49" fontId="5" fillId="0" borderId="17" xfId="0" applyNumberFormat="1" applyFont="1" applyBorder="1" applyAlignment="1" applyProtection="1">
      <alignment horizontal="center" vertical="center" wrapText="1"/>
      <protection locked="0"/>
    </xf>
    <xf numFmtId="49" fontId="5" fillId="2" borderId="17" xfId="0" applyNumberFormat="1" applyFont="1" applyFill="1" applyBorder="1" applyAlignment="1" applyProtection="1">
      <alignment horizontal="center" vertical="center" wrapText="1"/>
      <protection locked="0"/>
    </xf>
    <xf numFmtId="2" fontId="5" fillId="0" borderId="13" xfId="0" applyNumberFormat="1" applyFont="1" applyBorder="1" applyAlignment="1">
      <alignment vertical="center" wrapText="1"/>
    </xf>
    <xf numFmtId="0" fontId="6" fillId="0" borderId="27" xfId="0" applyFont="1" applyBorder="1" applyAlignment="1">
      <alignment vertical="center" wrapText="1"/>
    </xf>
    <xf numFmtId="0" fontId="5" fillId="0" borderId="17" xfId="0" applyFont="1" applyBorder="1"/>
    <xf numFmtId="2" fontId="5" fillId="0" borderId="0" xfId="0" applyNumberFormat="1" applyFont="1" applyAlignment="1">
      <alignment horizontal="center" vertical="top" wrapText="1"/>
    </xf>
    <xf numFmtId="2" fontId="5" fillId="0" borderId="0" xfId="0" applyNumberFormat="1" applyFont="1" applyAlignment="1" applyProtection="1">
      <alignment horizontal="center" vertical="top" wrapText="1"/>
      <protection locked="0"/>
    </xf>
    <xf numFmtId="0" fontId="7" fillId="0" borderId="0" xfId="0" applyFont="1" applyAlignment="1" applyProtection="1">
      <alignment horizontal="left" wrapText="1"/>
      <protection locked="0"/>
    </xf>
    <xf numFmtId="0" fontId="7" fillId="0" borderId="0" xfId="0" applyFont="1" applyProtection="1">
      <protection locked="0"/>
    </xf>
    <xf numFmtId="49" fontId="16" fillId="0" borderId="0" xfId="0" applyNumberFormat="1" applyFont="1" applyAlignment="1">
      <alignment vertical="top" wrapText="1"/>
    </xf>
    <xf numFmtId="0" fontId="16" fillId="0" borderId="0" xfId="0" applyFont="1" applyAlignment="1">
      <alignment vertical="top" wrapText="1"/>
    </xf>
    <xf numFmtId="49" fontId="5" fillId="0" borderId="0" xfId="0" applyNumberFormat="1" applyFont="1" applyAlignment="1">
      <alignment horizontal="left"/>
    </xf>
    <xf numFmtId="2" fontId="7" fillId="0" borderId="0" xfId="0" applyNumberFormat="1" applyFont="1" applyAlignment="1">
      <alignment horizontal="center"/>
    </xf>
    <xf numFmtId="49" fontId="5" fillId="0" borderId="0" xfId="0" applyNumberFormat="1" applyFont="1" applyAlignment="1">
      <alignment horizontal="left" vertical="top" wrapText="1" indent="1"/>
    </xf>
    <xf numFmtId="0" fontId="5" fillId="0" borderId="0" xfId="0" applyFont="1" applyAlignment="1">
      <alignment horizontal="left" vertical="top" wrapText="1" indent="1"/>
    </xf>
    <xf numFmtId="165" fontId="5" fillId="0" borderId="0" xfId="0" applyNumberFormat="1" applyFont="1" applyAlignment="1" applyProtection="1">
      <alignment horizontal="center" vertical="top" wrapText="1"/>
      <protection locked="0"/>
    </xf>
    <xf numFmtId="0" fontId="7" fillId="0" borderId="0" xfId="0" applyFont="1" applyAlignment="1" applyProtection="1">
      <alignment horizontal="left" wrapText="1" indent="1"/>
      <protection locked="0"/>
    </xf>
    <xf numFmtId="0" fontId="7" fillId="13" borderId="0" xfId="0" applyFont="1" applyFill="1" applyAlignment="1" applyProtection="1">
      <alignment horizontal="left" wrapText="1"/>
      <protection locked="0"/>
    </xf>
    <xf numFmtId="0" fontId="7" fillId="13" borderId="0" xfId="0" applyFont="1" applyFill="1" applyAlignment="1" applyProtection="1">
      <alignment horizontal="left" wrapText="1" indent="1"/>
      <protection locked="0"/>
    </xf>
    <xf numFmtId="0" fontId="5" fillId="0" borderId="0" xfId="0" applyFont="1" applyAlignment="1">
      <alignment horizontal="left" vertical="top" wrapText="1"/>
    </xf>
    <xf numFmtId="49" fontId="5" fillId="2" borderId="0" xfId="0" applyNumberFormat="1" applyFont="1" applyFill="1" applyAlignment="1" applyProtection="1">
      <alignment horizontal="center" vertical="top" wrapText="1"/>
      <protection locked="0"/>
    </xf>
    <xf numFmtId="0" fontId="5" fillId="0" borderId="0" xfId="0" applyFont="1" applyAlignment="1">
      <alignment horizontal="left" vertical="center"/>
    </xf>
    <xf numFmtId="49" fontId="5" fillId="0" borderId="0" xfId="0" applyNumberFormat="1" applyFont="1" applyAlignment="1">
      <alignment horizontal="right" vertical="top" wrapText="1"/>
    </xf>
    <xf numFmtId="0" fontId="21" fillId="9" borderId="0" xfId="0" applyFont="1" applyFill="1" applyAlignment="1">
      <alignment vertical="top" wrapText="1"/>
    </xf>
    <xf numFmtId="49" fontId="5" fillId="9" borderId="0" xfId="0" applyNumberFormat="1" applyFont="1" applyFill="1" applyAlignment="1">
      <alignment vertical="top" wrapText="1"/>
    </xf>
    <xf numFmtId="0" fontId="21" fillId="0" borderId="0" xfId="0" applyFont="1" applyAlignment="1">
      <alignment vertical="top" wrapText="1"/>
    </xf>
    <xf numFmtId="0" fontId="26" fillId="0" borderId="0" xfId="0" applyFont="1" applyAlignment="1">
      <alignment vertical="top" wrapText="1"/>
    </xf>
    <xf numFmtId="49" fontId="5" fillId="10" borderId="0" xfId="0" applyNumberFormat="1" applyFont="1" applyFill="1" applyAlignment="1">
      <alignment vertical="top" wrapText="1"/>
    </xf>
    <xf numFmtId="0" fontId="20" fillId="0" borderId="0" xfId="2" applyFill="1"/>
    <xf numFmtId="4" fontId="5" fillId="0" borderId="18" xfId="0" applyNumberFormat="1" applyFont="1" applyBorder="1" applyAlignment="1">
      <alignment vertical="top" wrapText="1"/>
    </xf>
    <xf numFmtId="2" fontId="5" fillId="0" borderId="0" xfId="0" applyNumberFormat="1" applyFont="1" applyAlignment="1">
      <alignment vertical="top" wrapText="1"/>
    </xf>
    <xf numFmtId="0" fontId="5" fillId="13" borderId="0" xfId="0" applyFont="1" applyFill="1" applyProtection="1">
      <protection locked="0"/>
    </xf>
    <xf numFmtId="0" fontId="17" fillId="9" borderId="0" xfId="0" applyFont="1" applyFill="1" applyAlignment="1">
      <alignment vertical="top" wrapText="1"/>
    </xf>
    <xf numFmtId="49" fontId="21" fillId="9" borderId="0" xfId="0" applyNumberFormat="1" applyFont="1" applyFill="1" applyAlignment="1">
      <alignment vertical="top" wrapText="1"/>
    </xf>
    <xf numFmtId="0" fontId="20" fillId="0" borderId="0" xfId="2" applyNumberFormat="1" applyFill="1" applyAlignment="1">
      <alignment vertical="top" wrapText="1"/>
    </xf>
    <xf numFmtId="49" fontId="5" fillId="0" borderId="0" xfId="0" applyNumberFormat="1" applyFont="1" applyAlignment="1" applyProtection="1">
      <alignment horizontal="left" vertical="top" wrapText="1"/>
      <protection locked="0"/>
    </xf>
    <xf numFmtId="49" fontId="5" fillId="13" borderId="17" xfId="0" applyNumberFormat="1" applyFont="1" applyFill="1" applyBorder="1" applyAlignment="1" applyProtection="1">
      <alignment horizontal="center" vertical="top" wrapText="1"/>
      <protection locked="0"/>
    </xf>
    <xf numFmtId="49" fontId="5" fillId="0" borderId="15" xfId="0" applyNumberFormat="1" applyFont="1" applyBorder="1" applyAlignment="1">
      <alignment vertical="top" wrapText="1"/>
    </xf>
    <xf numFmtId="4" fontId="5" fillId="0" borderId="15" xfId="0" applyNumberFormat="1" applyFont="1" applyBorder="1" applyAlignment="1">
      <alignment vertical="top" wrapText="1"/>
    </xf>
    <xf numFmtId="49" fontId="7" fillId="0" borderId="15" xfId="0" applyNumberFormat="1" applyFont="1" applyBorder="1" applyAlignment="1">
      <alignment vertical="top" wrapText="1"/>
    </xf>
    <xf numFmtId="49" fontId="7" fillId="0" borderId="15" xfId="0" applyNumberFormat="1" applyFont="1" applyBorder="1" applyAlignment="1">
      <alignment horizontal="center" vertical="top" wrapText="1"/>
    </xf>
    <xf numFmtId="4" fontId="7" fillId="0" borderId="15" xfId="0" applyNumberFormat="1" applyFont="1" applyBorder="1" applyAlignment="1">
      <alignment vertical="top" wrapText="1"/>
    </xf>
    <xf numFmtId="49" fontId="0" fillId="0" borderId="0" xfId="0" applyNumberFormat="1" applyAlignment="1">
      <alignment horizontal="left"/>
    </xf>
    <xf numFmtId="0" fontId="0" fillId="0" borderId="0" xfId="0" applyAlignment="1">
      <alignment horizontal="center" wrapText="1"/>
    </xf>
    <xf numFmtId="4" fontId="0" fillId="0" borderId="0" xfId="0" applyNumberFormat="1" applyAlignment="1">
      <alignment horizontal="left" wrapText="1"/>
    </xf>
    <xf numFmtId="0" fontId="7" fillId="0" borderId="15" xfId="0" applyFont="1" applyBorder="1"/>
    <xf numFmtId="0" fontId="7" fillId="0" borderId="15" xfId="0" applyFont="1" applyBorder="1" applyAlignment="1">
      <alignment horizontal="center"/>
    </xf>
    <xf numFmtId="0" fontId="5" fillId="0" borderId="0" xfId="4" applyFont="1" applyAlignment="1">
      <alignment vertical="top" wrapText="1"/>
    </xf>
    <xf numFmtId="2" fontId="3" fillId="0" borderId="15" xfId="0" applyNumberFormat="1" applyFont="1" applyBorder="1" applyAlignment="1">
      <alignment vertical="center"/>
    </xf>
    <xf numFmtId="4" fontId="0" fillId="0" borderId="19" xfId="0" applyNumberFormat="1" applyBorder="1" applyAlignment="1">
      <alignment vertical="center"/>
    </xf>
    <xf numFmtId="0" fontId="0" fillId="8" borderId="29" xfId="0" applyFill="1" applyBorder="1"/>
    <xf numFmtId="0" fontId="0" fillId="8" borderId="30" xfId="0" applyFill="1" applyBorder="1"/>
    <xf numFmtId="0" fontId="1" fillId="8" borderId="28" xfId="0" applyFont="1" applyFill="1" applyBorder="1" applyAlignment="1">
      <alignment vertical="center"/>
    </xf>
    <xf numFmtId="0" fontId="6" fillId="0" borderId="0" xfId="0" applyFont="1" applyAlignment="1">
      <alignment vertical="center" wrapText="1"/>
    </xf>
    <xf numFmtId="4" fontId="16" fillId="13" borderId="17" xfId="0" applyNumberFormat="1" applyFont="1" applyFill="1" applyBorder="1" applyAlignment="1" applyProtection="1">
      <alignment horizontal="center" vertical="top" wrapText="1"/>
      <protection locked="0"/>
    </xf>
    <xf numFmtId="0" fontId="5" fillId="9" borderId="0" xfId="0" applyFont="1" applyFill="1" applyAlignment="1">
      <alignment wrapText="1"/>
    </xf>
    <xf numFmtId="49" fontId="5" fillId="0" borderId="31" xfId="0" applyNumberFormat="1" applyFont="1" applyBorder="1" applyAlignment="1" applyProtection="1">
      <alignment horizontal="center" vertical="top" wrapText="1"/>
      <protection locked="0"/>
    </xf>
    <xf numFmtId="49" fontId="5" fillId="0" borderId="31" xfId="0" applyNumberFormat="1" applyFont="1" applyBorder="1" applyAlignment="1">
      <alignment horizontal="center" vertical="top" wrapText="1"/>
    </xf>
    <xf numFmtId="0" fontId="0" fillId="13" borderId="0" xfId="0" applyFill="1"/>
    <xf numFmtId="0" fontId="7" fillId="0" borderId="0" xfId="0" applyFont="1" applyAlignment="1" applyProtection="1">
      <alignment horizontal="right" wrapText="1"/>
      <protection locked="0"/>
    </xf>
    <xf numFmtId="49" fontId="12" fillId="0" borderId="0" xfId="0" applyNumberFormat="1" applyFont="1" applyAlignment="1">
      <alignment vertical="top" wrapText="1"/>
    </xf>
    <xf numFmtId="49" fontId="12" fillId="0" borderId="17" xfId="0" applyNumberFormat="1" applyFont="1" applyBorder="1" applyAlignment="1" applyProtection="1">
      <alignment horizontal="center" vertical="top" wrapText="1"/>
      <protection locked="0"/>
    </xf>
    <xf numFmtId="49" fontId="12" fillId="2" borderId="17" xfId="0" applyNumberFormat="1" applyFont="1" applyFill="1" applyBorder="1" applyAlignment="1" applyProtection="1">
      <alignment horizontal="center" vertical="top" wrapText="1"/>
      <protection locked="0"/>
    </xf>
    <xf numFmtId="2" fontId="12" fillId="0" borderId="13" xfId="0" applyNumberFormat="1" applyFont="1" applyBorder="1" applyAlignment="1">
      <alignment vertical="top" wrapText="1"/>
    </xf>
    <xf numFmtId="0" fontId="3" fillId="0" borderId="0" xfId="0" quotePrefix="1" applyFont="1" applyAlignment="1">
      <alignment horizontal="left"/>
    </xf>
    <xf numFmtId="9" fontId="7" fillId="0" borderId="0" xfId="0" applyNumberFormat="1" applyFont="1" applyAlignment="1">
      <alignment horizontal="center" vertical="top" wrapText="1"/>
    </xf>
    <xf numFmtId="0" fontId="29" fillId="0" borderId="0" xfId="0" applyFont="1" applyAlignment="1">
      <alignment vertical="top" wrapText="1"/>
    </xf>
    <xf numFmtId="49" fontId="21" fillId="9" borderId="17" xfId="0" applyNumberFormat="1" applyFont="1" applyFill="1" applyBorder="1" applyAlignment="1" applyProtection="1">
      <alignment horizontal="center" vertical="top" wrapText="1"/>
      <protection locked="0"/>
    </xf>
    <xf numFmtId="0" fontId="5" fillId="8" borderId="0" xfId="0" applyFont="1" applyFill="1"/>
    <xf numFmtId="0" fontId="5" fillId="9" borderId="0" xfId="0" applyFont="1" applyFill="1" applyAlignment="1">
      <alignment horizontal="left" vertical="top" wrapText="1" indent="1"/>
    </xf>
    <xf numFmtId="0" fontId="5" fillId="0" borderId="0" xfId="4" quotePrefix="1" applyFont="1" applyAlignment="1">
      <alignment vertical="top" wrapText="1"/>
    </xf>
    <xf numFmtId="0" fontId="5" fillId="0" borderId="0" xfId="0" quotePrefix="1" applyFont="1" applyAlignment="1">
      <alignment vertical="top" wrapText="1"/>
    </xf>
    <xf numFmtId="49" fontId="5" fillId="0" borderId="0" xfId="0" quotePrefix="1" applyNumberFormat="1" applyFont="1" applyAlignment="1">
      <alignment horizontal="left" vertical="top" wrapText="1"/>
    </xf>
    <xf numFmtId="49" fontId="5" fillId="0" borderId="0" xfId="0" applyNumberFormat="1" applyFont="1" applyAlignment="1">
      <alignment horizontal="left" vertical="center" wrapText="1"/>
    </xf>
    <xf numFmtId="0" fontId="5" fillId="0" borderId="0" xfId="0" applyFont="1" applyAlignment="1">
      <alignment horizontal="left" vertical="top" wrapText="1" readingOrder="1"/>
    </xf>
    <xf numFmtId="49" fontId="5" fillId="2" borderId="27" xfId="0" applyNumberFormat="1" applyFont="1" applyFill="1" applyBorder="1" applyAlignment="1" applyProtection="1">
      <alignment horizontal="left" vertical="top" wrapText="1"/>
      <protection locked="0"/>
    </xf>
    <xf numFmtId="0" fontId="21" fillId="0" borderId="0" xfId="0" applyFont="1" applyAlignment="1">
      <alignment horizontal="left" vertical="top" wrapText="1"/>
    </xf>
    <xf numFmtId="0" fontId="0" fillId="0" borderId="0" xfId="0" applyAlignment="1">
      <alignment horizontal="right" vertical="center"/>
    </xf>
    <xf numFmtId="49" fontId="21" fillId="0" borderId="17" xfId="0" applyNumberFormat="1" applyFont="1" applyBorder="1" applyAlignment="1">
      <alignment horizontal="center" vertical="top" wrapText="1"/>
    </xf>
    <xf numFmtId="0" fontId="28" fillId="0" borderId="0" xfId="2" applyFont="1" applyFill="1" applyAlignment="1">
      <alignment vertical="top" wrapText="1"/>
    </xf>
    <xf numFmtId="0" fontId="20" fillId="0" borderId="0" xfId="2" applyFill="1" applyAlignment="1">
      <alignment vertical="top" wrapText="1"/>
    </xf>
    <xf numFmtId="0" fontId="19" fillId="0" borderId="0" xfId="1" applyFill="1" applyAlignment="1">
      <alignment vertical="top" wrapText="1"/>
    </xf>
    <xf numFmtId="49" fontId="20" fillId="0" borderId="0" xfId="2" applyNumberFormat="1" applyFill="1" applyAlignment="1">
      <alignment vertical="top" wrapText="1"/>
    </xf>
    <xf numFmtId="0" fontId="5" fillId="10" borderId="0" xfId="2" applyFont="1" applyFill="1" applyAlignment="1">
      <alignment vertical="center" wrapText="1"/>
    </xf>
    <xf numFmtId="0" fontId="5" fillId="0" borderId="0" xfId="2" applyFont="1" applyFill="1" applyAlignment="1">
      <alignment vertical="center" wrapText="1"/>
    </xf>
    <xf numFmtId="0" fontId="5" fillId="0" borderId="0" xfId="3" applyFont="1" applyFill="1"/>
    <xf numFmtId="0" fontId="5" fillId="0" borderId="0" xfId="2" applyFont="1" applyFill="1"/>
    <xf numFmtId="0" fontId="21" fillId="0" borderId="0" xfId="0" applyFont="1"/>
    <xf numFmtId="0" fontId="21" fillId="0" borderId="0" xfId="0" applyFont="1" applyAlignment="1">
      <alignment wrapText="1"/>
    </xf>
    <xf numFmtId="0" fontId="27" fillId="0" borderId="0" xfId="0" applyFont="1"/>
    <xf numFmtId="0" fontId="0" fillId="0" borderId="0" xfId="0" applyAlignment="1">
      <alignment vertical="top" wrapText="1"/>
    </xf>
    <xf numFmtId="0" fontId="0" fillId="0" borderId="0" xfId="0" applyAlignment="1">
      <alignment vertical="center" wrapText="1"/>
    </xf>
    <xf numFmtId="0" fontId="32" fillId="0" borderId="3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2" xfId="0" applyFont="1" applyBorder="1" applyAlignment="1">
      <alignment vertical="center" wrapText="1"/>
    </xf>
    <xf numFmtId="49" fontId="5" fillId="0" borderId="32" xfId="0" applyNumberFormat="1" applyFont="1" applyBorder="1" applyAlignment="1">
      <alignment horizontal="center" vertical="center" wrapText="1"/>
    </xf>
    <xf numFmtId="0" fontId="7" fillId="0" borderId="0" xfId="0" applyFont="1" applyAlignment="1">
      <alignment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4" fontId="5" fillId="0" borderId="1" xfId="0" applyNumberFormat="1" applyFont="1" applyBorder="1" applyAlignment="1">
      <alignment horizontal="left" vertical="center" wrapText="1"/>
    </xf>
    <xf numFmtId="0" fontId="5" fillId="0" borderId="32" xfId="0" applyFont="1" applyBorder="1" applyAlignment="1">
      <alignment vertical="center"/>
    </xf>
    <xf numFmtId="44" fontId="5" fillId="0" borderId="32" xfId="5" applyFont="1" applyBorder="1" applyAlignment="1" applyProtection="1">
      <alignment horizontal="right" vertical="center"/>
    </xf>
    <xf numFmtId="166" fontId="5" fillId="0" borderId="32" xfId="5" applyNumberFormat="1" applyFont="1" applyBorder="1" applyAlignment="1" applyProtection="1">
      <alignment horizontal="center" vertical="center"/>
    </xf>
    <xf numFmtId="2" fontId="5" fillId="0" borderId="32" xfId="0" applyNumberFormat="1" applyFont="1" applyBorder="1" applyAlignment="1">
      <alignment vertical="center"/>
    </xf>
    <xf numFmtId="44" fontId="5" fillId="0" borderId="32" xfId="0" applyNumberFormat="1" applyFont="1" applyBorder="1" applyAlignment="1">
      <alignment horizontal="center" vertical="center"/>
    </xf>
    <xf numFmtId="0" fontId="6" fillId="0" borderId="32" xfId="0" applyFont="1" applyBorder="1" applyAlignment="1">
      <alignment vertical="center"/>
    </xf>
    <xf numFmtId="44" fontId="6" fillId="0" borderId="32" xfId="5" applyFont="1" applyBorder="1" applyAlignment="1" applyProtection="1">
      <alignment horizontal="right"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0" xfId="0" applyFont="1" applyAlignment="1">
      <alignment vertical="center"/>
    </xf>
    <xf numFmtId="44" fontId="5" fillId="0" borderId="0" xfId="5" applyFont="1" applyBorder="1" applyAlignment="1" applyProtection="1">
      <alignment horizontal="right" vertical="center"/>
    </xf>
    <xf numFmtId="0" fontId="5" fillId="0" borderId="0" xfId="0" applyFont="1" applyAlignment="1">
      <alignment horizontal="center" vertical="center" wrapText="1"/>
    </xf>
    <xf numFmtId="44" fontId="5" fillId="0" borderId="0" xfId="5" applyFont="1" applyAlignment="1" applyProtection="1">
      <alignment horizontal="right" vertical="center" wrapText="1"/>
    </xf>
    <xf numFmtId="10" fontId="5" fillId="0" borderId="0" xfId="6" applyNumberFormat="1" applyFont="1" applyAlignment="1" applyProtection="1">
      <alignment horizontal="right" vertical="center"/>
    </xf>
    <xf numFmtId="0" fontId="7" fillId="2" borderId="0" xfId="0" applyFont="1" applyFill="1" applyProtection="1">
      <protection locked="0"/>
    </xf>
    <xf numFmtId="4" fontId="7" fillId="2" borderId="0" xfId="0" applyNumberFormat="1" applyFont="1" applyFill="1" applyProtection="1">
      <protection locked="0"/>
    </xf>
    <xf numFmtId="0" fontId="7" fillId="0" borderId="0" xfId="0" applyFont="1" applyAlignment="1">
      <alignment horizontal="left" wrapText="1"/>
    </xf>
    <xf numFmtId="0" fontId="7" fillId="0" borderId="0" xfId="0" applyFont="1" applyAlignment="1">
      <alignment horizontal="right" wrapText="1"/>
    </xf>
    <xf numFmtId="49" fontId="5" fillId="9" borderId="17" xfId="0" applyNumberFormat="1" applyFont="1" applyFill="1" applyBorder="1" applyAlignment="1">
      <alignment horizontal="center" vertical="top" wrapText="1"/>
    </xf>
    <xf numFmtId="49" fontId="14" fillId="9" borderId="17" xfId="0" applyNumberFormat="1" applyFont="1" applyFill="1" applyBorder="1" applyAlignment="1">
      <alignment horizontal="center" vertical="top" wrapText="1"/>
    </xf>
    <xf numFmtId="49" fontId="5" fillId="0" borderId="17" xfId="0" applyNumberFormat="1" applyFont="1" applyBorder="1" applyAlignment="1">
      <alignment horizontal="center" vertical="center" wrapText="1"/>
    </xf>
    <xf numFmtId="49" fontId="5" fillId="9" borderId="17" xfId="0" applyNumberFormat="1" applyFont="1" applyFill="1" applyBorder="1" applyAlignment="1">
      <alignment horizontal="center" vertical="center" wrapText="1"/>
    </xf>
    <xf numFmtId="49" fontId="12" fillId="0" borderId="17" xfId="0" applyNumberFormat="1" applyFont="1" applyBorder="1" applyAlignment="1">
      <alignment horizontal="center" vertical="top" wrapText="1"/>
    </xf>
    <xf numFmtId="0" fontId="0" fillId="0" borderId="0" xfId="0" applyAlignment="1" applyProtection="1">
      <alignment horizontal="left" wrapText="1" indent="1"/>
      <protection locked="0"/>
    </xf>
    <xf numFmtId="0" fontId="3" fillId="0" borderId="0" xfId="0" applyFont="1" applyAlignment="1">
      <alignment horizontal="left" vertical="center"/>
    </xf>
    <xf numFmtId="0" fontId="22" fillId="0" borderId="0" xfId="0" applyFont="1" applyAlignment="1">
      <alignment horizontal="left" vertical="center"/>
    </xf>
    <xf numFmtId="0" fontId="0" fillId="0" borderId="0" xfId="0" applyAlignment="1">
      <alignment horizontal="left" wrapText="1" indent="5"/>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pplyProtection="1">
      <alignment horizontal="left" wrapText="1"/>
      <protection locked="0"/>
    </xf>
    <xf numFmtId="0" fontId="2" fillId="0" borderId="0" xfId="0" applyFont="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0" fillId="8" borderId="15" xfId="0" applyFill="1" applyBorder="1" applyAlignment="1" applyProtection="1">
      <alignment horizontal="left" vertical="top"/>
      <protection locked="0"/>
    </xf>
    <xf numFmtId="0" fontId="0" fillId="8" borderId="19" xfId="0" applyFill="1" applyBorder="1" applyAlignment="1" applyProtection="1">
      <alignment horizontal="left" vertical="top"/>
      <protection locked="0"/>
    </xf>
    <xf numFmtId="0" fontId="0" fillId="8" borderId="0" xfId="0" applyFill="1" applyAlignment="1" applyProtection="1">
      <alignment horizontal="left" vertical="top"/>
      <protection locked="0"/>
    </xf>
    <xf numFmtId="0" fontId="0" fillId="8" borderId="27" xfId="0" applyFill="1" applyBorder="1" applyAlignment="1" applyProtection="1">
      <alignment horizontal="left" vertical="top"/>
      <protection locked="0"/>
    </xf>
    <xf numFmtId="0" fontId="0" fillId="8" borderId="1" xfId="0" applyFill="1" applyBorder="1" applyAlignment="1" applyProtection="1">
      <alignment horizontal="left" vertical="top"/>
      <protection locked="0"/>
    </xf>
    <xf numFmtId="0" fontId="0" fillId="8" borderId="26" xfId="0" applyFill="1" applyBorder="1" applyAlignment="1" applyProtection="1">
      <alignment horizontal="left" vertical="top"/>
      <protection locked="0"/>
    </xf>
    <xf numFmtId="0" fontId="0" fillId="0" borderId="0" xfId="0" applyAlignment="1">
      <alignment horizontal="left" wrapText="1"/>
    </xf>
    <xf numFmtId="49" fontId="1" fillId="0" borderId="0" xfId="0" applyNumberFormat="1" applyFont="1" applyAlignment="1">
      <alignment horizontal="left" wrapText="1"/>
    </xf>
    <xf numFmtId="0" fontId="5" fillId="10" borderId="0" xfId="0" applyFont="1" applyFill="1" applyAlignment="1">
      <alignment horizontal="left" vertical="center" wrapText="1"/>
    </xf>
    <xf numFmtId="49" fontId="5" fillId="7" borderId="0" xfId="0" applyNumberFormat="1" applyFont="1" applyFill="1" applyAlignment="1">
      <alignment horizontal="left" vertical="center" wrapText="1"/>
    </xf>
    <xf numFmtId="0" fontId="0" fillId="0" borderId="0" xfId="0" applyAlignment="1">
      <alignment horizontal="right" vertical="top" wrapText="1"/>
    </xf>
    <xf numFmtId="0" fontId="5" fillId="10" borderId="0" xfId="0" applyFont="1" applyFill="1" applyAlignment="1">
      <alignment horizontal="left" vertical="top" wrapText="1"/>
    </xf>
    <xf numFmtId="0" fontId="30" fillId="9" borderId="0" xfId="0" applyFont="1" applyFill="1" applyAlignment="1">
      <alignment horizontal="left" vertical="center"/>
    </xf>
    <xf numFmtId="0" fontId="5" fillId="8" borderId="0" xfId="0" applyFont="1" applyFill="1" applyAlignment="1">
      <alignment horizontal="left" vertical="center" wrapText="1"/>
    </xf>
    <xf numFmtId="0" fontId="5" fillId="9" borderId="0" xfId="0" applyFont="1" applyFill="1" applyAlignment="1">
      <alignment horizontal="left" vertical="center" wrapText="1"/>
    </xf>
    <xf numFmtId="0" fontId="21" fillId="0" borderId="0" xfId="0" applyFont="1" applyAlignment="1">
      <alignment horizontal="left" vertical="center" wrapText="1"/>
    </xf>
    <xf numFmtId="0" fontId="0" fillId="0" borderId="0" xfId="0" applyAlignment="1">
      <alignment wrapText="1"/>
    </xf>
    <xf numFmtId="0" fontId="7" fillId="0" borderId="0" xfId="0" applyFont="1" applyAlignment="1">
      <alignment horizontal="center"/>
    </xf>
    <xf numFmtId="0" fontId="5" fillId="0" borderId="0" xfId="0" applyFont="1" applyAlignment="1">
      <alignment horizontal="left" vertical="top" wrapText="1"/>
    </xf>
    <xf numFmtId="0" fontId="16" fillId="2" borderId="0" xfId="0" applyFont="1" applyFill="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0" fontId="6" fillId="0" borderId="0" xfId="0" applyFont="1" applyAlignment="1">
      <alignment horizontal="left" vertical="top" wrapText="1"/>
    </xf>
    <xf numFmtId="0" fontId="7" fillId="2" borderId="0" xfId="0" applyFont="1" applyFill="1" applyAlignment="1" applyProtection="1">
      <alignment horizontal="left"/>
      <protection locked="0"/>
    </xf>
    <xf numFmtId="0" fontId="7" fillId="0" borderId="0" xfId="0" applyFont="1" applyAlignment="1">
      <alignment horizontal="left"/>
    </xf>
    <xf numFmtId="0" fontId="3" fillId="0" borderId="0" xfId="0" applyFont="1" applyAlignment="1">
      <alignment horizontal="left" wrapText="1"/>
    </xf>
    <xf numFmtId="0" fontId="6" fillId="0" borderId="0" xfId="0" applyFont="1" applyAlignment="1">
      <alignment vertical="top" wrapText="1"/>
    </xf>
    <xf numFmtId="0" fontId="0" fillId="0" borderId="0" xfId="0"/>
    <xf numFmtId="49" fontId="16" fillId="12" borderId="0" xfId="0" applyNumberFormat="1" applyFont="1" applyFill="1" applyAlignment="1" applyProtection="1">
      <alignment vertical="top" wrapText="1"/>
      <protection locked="0"/>
    </xf>
    <xf numFmtId="0" fontId="0" fillId="0" borderId="0" xfId="0" applyAlignment="1" applyProtection="1">
      <alignment vertical="top" wrapText="1"/>
      <protection locked="0"/>
    </xf>
    <xf numFmtId="49" fontId="16" fillId="0" borderId="0" xfId="0" applyNumberFormat="1" applyFont="1" applyAlignment="1">
      <alignment vertical="top" wrapText="1"/>
    </xf>
    <xf numFmtId="0" fontId="16" fillId="0" borderId="0" xfId="0" applyFont="1" applyAlignment="1">
      <alignment vertical="top" wrapText="1"/>
    </xf>
    <xf numFmtId="0" fontId="5" fillId="0" borderId="0" xfId="0" applyFont="1" applyAlignment="1">
      <alignment wrapText="1"/>
    </xf>
    <xf numFmtId="49" fontId="5" fillId="0" borderId="0" xfId="0" applyNumberFormat="1" applyFont="1" applyAlignment="1">
      <alignment vertical="top" wrapText="1"/>
    </xf>
    <xf numFmtId="0" fontId="0" fillId="0" borderId="0" xfId="0" applyAlignment="1">
      <alignment vertical="top" wrapText="1"/>
    </xf>
    <xf numFmtId="0" fontId="5" fillId="0" borderId="0" xfId="0" applyFont="1" applyAlignment="1">
      <alignment vertical="top" wrapText="1"/>
    </xf>
    <xf numFmtId="0" fontId="6" fillId="0" borderId="0" xfId="0" applyFont="1" applyAlignment="1">
      <alignment horizontal="left" vertical="center"/>
    </xf>
    <xf numFmtId="0" fontId="5" fillId="0" borderId="1" xfId="0" applyFont="1" applyBorder="1" applyAlignment="1">
      <alignment horizontal="left"/>
    </xf>
    <xf numFmtId="49" fontId="16" fillId="12" borderId="0" xfId="0" applyNumberFormat="1" applyFont="1" applyFill="1" applyAlignment="1" applyProtection="1">
      <alignment horizontal="left" vertical="top" wrapText="1"/>
      <protection locked="0"/>
    </xf>
    <xf numFmtId="0" fontId="32" fillId="0" borderId="32" xfId="0" applyFont="1" applyBorder="1" applyAlignment="1">
      <alignment horizontal="center" vertical="center" wrapText="1"/>
    </xf>
    <xf numFmtId="49" fontId="5" fillId="0" borderId="32" xfId="0" applyNumberFormat="1" applyFont="1" applyBorder="1" applyAlignment="1">
      <alignment horizontal="left" vertical="center" wrapText="1"/>
    </xf>
    <xf numFmtId="49" fontId="5" fillId="0" borderId="0" xfId="0" applyNumberFormat="1" applyFont="1" applyAlignment="1">
      <alignment horizontal="left" vertical="center" wrapText="1"/>
    </xf>
    <xf numFmtId="0" fontId="5" fillId="0" borderId="32" xfId="0" applyFont="1" applyBorder="1" applyAlignment="1">
      <alignment horizontal="center" vertical="center"/>
    </xf>
  </cellXfs>
  <cellStyles count="7">
    <cellStyle name="Gut" xfId="1" builtinId="26"/>
    <cellStyle name="Neutral" xfId="2" builtinId="28"/>
    <cellStyle name="Prozent" xfId="6" builtinId="5"/>
    <cellStyle name="Schlecht" xfId="3" builtinId="27"/>
    <cellStyle name="Standard" xfId="0" builtinId="0"/>
    <cellStyle name="Standard 2" xfId="4" xr:uid="{00000000-0005-0000-0000-000004000000}"/>
    <cellStyle name="Währung" xfId="5"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cid:image001.jpg@01CF16C8.874B19F0" TargetMode="External"/><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4"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190500</xdr:colOff>
      <xdr:row>45</xdr:row>
      <xdr:rowOff>0</xdr:rowOff>
    </xdr:from>
    <xdr:to>
      <xdr:col>6</xdr:col>
      <xdr:colOff>266700</xdr:colOff>
      <xdr:row>46</xdr:row>
      <xdr:rowOff>38100</xdr:rowOff>
    </xdr:to>
    <xdr:sp macro="" textlink="">
      <xdr:nvSpPr>
        <xdr:cNvPr id="1106" name="Text Box 1">
          <a:extLst>
            <a:ext uri="{FF2B5EF4-FFF2-40B4-BE49-F238E27FC236}">
              <a16:creationId xmlns:a16="http://schemas.microsoft.com/office/drawing/2014/main" id="{00000000-0008-0000-0000-000052040000}"/>
            </a:ext>
          </a:extLst>
        </xdr:cNvPr>
        <xdr:cNvSpPr txBox="1">
          <a:spLocks noChangeArrowheads="1"/>
        </xdr:cNvSpPr>
      </xdr:nvSpPr>
      <xdr:spPr bwMode="auto">
        <a:xfrm>
          <a:off x="4219575" y="10420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188615</xdr:colOff>
      <xdr:row>0</xdr:row>
      <xdr:rowOff>0</xdr:rowOff>
    </xdr:from>
    <xdr:to>
      <xdr:col>6</xdr:col>
      <xdr:colOff>747608</xdr:colOff>
      <xdr:row>0</xdr:row>
      <xdr:rowOff>435600</xdr:rowOff>
    </xdr:to>
    <xdr:pic>
      <xdr:nvPicPr>
        <xdr:cNvPr id="4" name="Grafik 3">
          <a:extLst>
            <a:ext uri="{FF2B5EF4-FFF2-40B4-BE49-F238E27FC236}">
              <a16:creationId xmlns:a16="http://schemas.microsoft.com/office/drawing/2014/main" id="{5FDA62DB-3F34-ED3A-5D08-853018A0E126}"/>
            </a:ext>
          </a:extLst>
        </xdr:cNvPr>
        <xdr:cNvPicPr>
          <a:picLocks noChangeAspect="1"/>
        </xdr:cNvPicPr>
      </xdr:nvPicPr>
      <xdr:blipFill>
        <a:blip xmlns:r="http://schemas.openxmlformats.org/officeDocument/2006/relationships" r:embed="rId1"/>
        <a:stretch>
          <a:fillRect/>
        </a:stretch>
      </xdr:blipFill>
      <xdr:spPr>
        <a:xfrm>
          <a:off x="4029265" y="0"/>
          <a:ext cx="959797" cy="435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109513</xdr:colOff>
      <xdr:row>0</xdr:row>
      <xdr:rowOff>0</xdr:rowOff>
    </xdr:from>
    <xdr:to>
      <xdr:col>4</xdr:col>
      <xdr:colOff>526844</xdr:colOff>
      <xdr:row>0</xdr:row>
      <xdr:rowOff>435600</xdr:rowOff>
    </xdr:to>
    <xdr:pic>
      <xdr:nvPicPr>
        <xdr:cNvPr id="4" name="Grafik 3">
          <a:extLst>
            <a:ext uri="{FF2B5EF4-FFF2-40B4-BE49-F238E27FC236}">
              <a16:creationId xmlns:a16="http://schemas.microsoft.com/office/drawing/2014/main" id="{070FEFFD-6960-061A-2A85-112168F68340}"/>
            </a:ext>
          </a:extLst>
        </xdr:cNvPr>
        <xdr:cNvPicPr>
          <a:picLocks noChangeAspect="1"/>
        </xdr:cNvPicPr>
      </xdr:nvPicPr>
      <xdr:blipFill>
        <a:blip xmlns:r="http://schemas.openxmlformats.org/officeDocument/2006/relationships" r:embed="rId1"/>
        <a:stretch>
          <a:fillRect/>
        </a:stretch>
      </xdr:blipFill>
      <xdr:spPr>
        <a:xfrm>
          <a:off x="4105429" y="0"/>
          <a:ext cx="959797" cy="4356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123825</xdr:colOff>
      <xdr:row>28</xdr:row>
      <xdr:rowOff>38100</xdr:rowOff>
    </xdr:from>
    <xdr:to>
      <xdr:col>4</xdr:col>
      <xdr:colOff>628650</xdr:colOff>
      <xdr:row>34</xdr:row>
      <xdr:rowOff>11491</xdr:rowOff>
    </xdr:to>
    <xdr:pic>
      <xdr:nvPicPr>
        <xdr:cNvPr id="3" name="Grafik 2" descr="cid:image001.jpg@01CF16C8.874B19F0">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3825" y="5229225"/>
          <a:ext cx="4533900" cy="944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0</xdr:row>
      <xdr:rowOff>2676</xdr:rowOff>
    </xdr:from>
    <xdr:to>
      <xdr:col>5</xdr:col>
      <xdr:colOff>122347</xdr:colOff>
      <xdr:row>0</xdr:row>
      <xdr:rowOff>438276</xdr:rowOff>
    </xdr:to>
    <xdr:pic>
      <xdr:nvPicPr>
        <xdr:cNvPr id="5" name="Grafik 4">
          <a:extLst>
            <a:ext uri="{FF2B5EF4-FFF2-40B4-BE49-F238E27FC236}">
              <a16:creationId xmlns:a16="http://schemas.microsoft.com/office/drawing/2014/main" id="{E425AAB0-D4C6-FA31-991A-F1C1412B2E68}"/>
            </a:ext>
          </a:extLst>
        </xdr:cNvPr>
        <xdr:cNvPicPr>
          <a:picLocks noChangeAspect="1"/>
        </xdr:cNvPicPr>
      </xdr:nvPicPr>
      <xdr:blipFill>
        <a:blip xmlns:r="http://schemas.openxmlformats.org/officeDocument/2006/relationships" r:embed="rId3"/>
        <a:stretch>
          <a:fillRect/>
        </a:stretch>
      </xdr:blipFill>
      <xdr:spPr>
        <a:xfrm>
          <a:off x="4235415" y="2676"/>
          <a:ext cx="959797" cy="4356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389659</xdr:colOff>
      <xdr:row>0</xdr:row>
      <xdr:rowOff>0</xdr:rowOff>
    </xdr:from>
    <xdr:to>
      <xdr:col>5</xdr:col>
      <xdr:colOff>102546</xdr:colOff>
      <xdr:row>0</xdr:row>
      <xdr:rowOff>435600</xdr:rowOff>
    </xdr:to>
    <xdr:pic>
      <xdr:nvPicPr>
        <xdr:cNvPr id="4" name="Grafik 3">
          <a:extLst>
            <a:ext uri="{FF2B5EF4-FFF2-40B4-BE49-F238E27FC236}">
              <a16:creationId xmlns:a16="http://schemas.microsoft.com/office/drawing/2014/main" id="{0C7F3E5A-86DD-F935-6164-0D3321E8E4D7}"/>
            </a:ext>
          </a:extLst>
        </xdr:cNvPr>
        <xdr:cNvPicPr>
          <a:picLocks noChangeAspect="1"/>
        </xdr:cNvPicPr>
      </xdr:nvPicPr>
      <xdr:blipFill>
        <a:blip xmlns:r="http://schemas.openxmlformats.org/officeDocument/2006/relationships" r:embed="rId1"/>
        <a:stretch>
          <a:fillRect/>
        </a:stretch>
      </xdr:blipFill>
      <xdr:spPr>
        <a:xfrm>
          <a:off x="4004829" y="0"/>
          <a:ext cx="959797" cy="4356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110812</xdr:colOff>
      <xdr:row>0</xdr:row>
      <xdr:rowOff>0</xdr:rowOff>
    </xdr:from>
    <xdr:to>
      <xdr:col>4</xdr:col>
      <xdr:colOff>660373</xdr:colOff>
      <xdr:row>0</xdr:row>
      <xdr:rowOff>435600</xdr:rowOff>
    </xdr:to>
    <xdr:pic>
      <xdr:nvPicPr>
        <xdr:cNvPr id="4" name="Grafik 3">
          <a:extLst>
            <a:ext uri="{FF2B5EF4-FFF2-40B4-BE49-F238E27FC236}">
              <a16:creationId xmlns:a16="http://schemas.microsoft.com/office/drawing/2014/main" id="{D531D7F8-28A9-20DF-B091-5F3ABFD91544}"/>
            </a:ext>
          </a:extLst>
        </xdr:cNvPr>
        <xdr:cNvPicPr>
          <a:picLocks noChangeAspect="1"/>
        </xdr:cNvPicPr>
      </xdr:nvPicPr>
      <xdr:blipFill>
        <a:blip xmlns:r="http://schemas.openxmlformats.org/officeDocument/2006/relationships" r:embed="rId1"/>
        <a:stretch>
          <a:fillRect/>
        </a:stretch>
      </xdr:blipFill>
      <xdr:spPr>
        <a:xfrm>
          <a:off x="5521672" y="0"/>
          <a:ext cx="959797" cy="4356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458719</xdr:colOff>
      <xdr:row>0</xdr:row>
      <xdr:rowOff>0</xdr:rowOff>
    </xdr:from>
    <xdr:to>
      <xdr:col>5</xdr:col>
      <xdr:colOff>588731</xdr:colOff>
      <xdr:row>0</xdr:row>
      <xdr:rowOff>435600</xdr:rowOff>
    </xdr:to>
    <xdr:pic>
      <xdr:nvPicPr>
        <xdr:cNvPr id="4" name="Grafik 3">
          <a:extLst>
            <a:ext uri="{FF2B5EF4-FFF2-40B4-BE49-F238E27FC236}">
              <a16:creationId xmlns:a16="http://schemas.microsoft.com/office/drawing/2014/main" id="{8D389B5A-9481-9B9C-A735-5C2FCA0F7504}"/>
            </a:ext>
          </a:extLst>
        </xdr:cNvPr>
        <xdr:cNvPicPr>
          <a:picLocks noChangeAspect="1"/>
        </xdr:cNvPicPr>
      </xdr:nvPicPr>
      <xdr:blipFill>
        <a:blip xmlns:r="http://schemas.openxmlformats.org/officeDocument/2006/relationships" r:embed="rId1"/>
        <a:stretch>
          <a:fillRect/>
        </a:stretch>
      </xdr:blipFill>
      <xdr:spPr>
        <a:xfrm>
          <a:off x="5218298" y="0"/>
          <a:ext cx="959797" cy="435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684780</xdr:colOff>
      <xdr:row>0</xdr:row>
      <xdr:rowOff>0</xdr:rowOff>
    </xdr:from>
    <xdr:to>
      <xdr:col>6</xdr:col>
      <xdr:colOff>29750</xdr:colOff>
      <xdr:row>0</xdr:row>
      <xdr:rowOff>435600</xdr:rowOff>
    </xdr:to>
    <xdr:pic>
      <xdr:nvPicPr>
        <xdr:cNvPr id="4" name="Grafik 3">
          <a:extLst>
            <a:ext uri="{FF2B5EF4-FFF2-40B4-BE49-F238E27FC236}">
              <a16:creationId xmlns:a16="http://schemas.microsoft.com/office/drawing/2014/main" id="{E799D4EF-9DDD-99B4-B690-DAFBABB9F67A}"/>
            </a:ext>
          </a:extLst>
        </xdr:cNvPr>
        <xdr:cNvPicPr>
          <a:picLocks noChangeAspect="1"/>
        </xdr:cNvPicPr>
      </xdr:nvPicPr>
      <xdr:blipFill>
        <a:blip xmlns:r="http://schemas.openxmlformats.org/officeDocument/2006/relationships" r:embed="rId1"/>
        <a:stretch>
          <a:fillRect/>
        </a:stretch>
      </xdr:blipFill>
      <xdr:spPr>
        <a:xfrm>
          <a:off x="3882459" y="0"/>
          <a:ext cx="959117" cy="435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98248</xdr:colOff>
      <xdr:row>0</xdr:row>
      <xdr:rowOff>0</xdr:rowOff>
    </xdr:from>
    <xdr:to>
      <xdr:col>5</xdr:col>
      <xdr:colOff>538500</xdr:colOff>
      <xdr:row>0</xdr:row>
      <xdr:rowOff>435600</xdr:rowOff>
    </xdr:to>
    <xdr:pic>
      <xdr:nvPicPr>
        <xdr:cNvPr id="4" name="Grafik 3">
          <a:extLst>
            <a:ext uri="{FF2B5EF4-FFF2-40B4-BE49-F238E27FC236}">
              <a16:creationId xmlns:a16="http://schemas.microsoft.com/office/drawing/2014/main" id="{283131DF-558B-D207-0176-8D9741C0FC2D}"/>
            </a:ext>
          </a:extLst>
        </xdr:cNvPr>
        <xdr:cNvPicPr>
          <a:picLocks noChangeAspect="1"/>
        </xdr:cNvPicPr>
      </xdr:nvPicPr>
      <xdr:blipFill>
        <a:blip xmlns:r="http://schemas.openxmlformats.org/officeDocument/2006/relationships" r:embed="rId1"/>
        <a:stretch>
          <a:fillRect/>
        </a:stretch>
      </xdr:blipFill>
      <xdr:spPr>
        <a:xfrm>
          <a:off x="4635945" y="0"/>
          <a:ext cx="959797" cy="435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9525</xdr:colOff>
      <xdr:row>169</xdr:row>
      <xdr:rowOff>95250</xdr:rowOff>
    </xdr:from>
    <xdr:to>
      <xdr:col>14</xdr:col>
      <xdr:colOff>200024</xdr:colOff>
      <xdr:row>189</xdr:row>
      <xdr:rowOff>126450</xdr:rowOff>
    </xdr:to>
    <xdr:pic>
      <xdr:nvPicPr>
        <xdr:cNvPr id="10329" name="Picture 3" descr="Träger">
          <a:extLst>
            <a:ext uri="{FF2B5EF4-FFF2-40B4-BE49-F238E27FC236}">
              <a16:creationId xmlns:a16="http://schemas.microsoft.com/office/drawing/2014/main" id="{00000000-0008-0000-0300-000059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27927300"/>
          <a:ext cx="4514850" cy="395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657225</xdr:colOff>
      <xdr:row>175</xdr:row>
      <xdr:rowOff>57150</xdr:rowOff>
    </xdr:from>
    <xdr:to>
      <xdr:col>14</xdr:col>
      <xdr:colOff>1000125</xdr:colOff>
      <xdr:row>178</xdr:row>
      <xdr:rowOff>238125</xdr:rowOff>
    </xdr:to>
    <xdr:sp macro="" textlink="">
      <xdr:nvSpPr>
        <xdr:cNvPr id="2" name="Pfeil nach links 1">
          <a:extLst>
            <a:ext uri="{FF2B5EF4-FFF2-40B4-BE49-F238E27FC236}">
              <a16:creationId xmlns:a16="http://schemas.microsoft.com/office/drawing/2014/main" id="{00000000-0008-0000-0300-000002000000}"/>
            </a:ext>
          </a:extLst>
        </xdr:cNvPr>
        <xdr:cNvSpPr/>
      </xdr:nvSpPr>
      <xdr:spPr bwMode="auto">
        <a:xfrm>
          <a:off x="9677400" y="28603575"/>
          <a:ext cx="1866900" cy="752475"/>
        </a:xfrm>
        <a:prstGeom prst="lef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lang="de-CH" sz="1100"/>
            <a:t>hier Träger</a:t>
          </a:r>
        </a:p>
      </xdr:txBody>
    </xdr:sp>
    <xdr:clientData/>
  </xdr:twoCellAnchor>
  <xdr:twoCellAnchor editAs="oneCell">
    <xdr:from>
      <xdr:col>7</xdr:col>
      <xdr:colOff>1381126</xdr:colOff>
      <xdr:row>107</xdr:row>
      <xdr:rowOff>38100</xdr:rowOff>
    </xdr:from>
    <xdr:to>
      <xdr:col>14</xdr:col>
      <xdr:colOff>141841</xdr:colOff>
      <xdr:row>149</xdr:row>
      <xdr:rowOff>18015</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6838951" y="20850225"/>
          <a:ext cx="5980666" cy="5980666"/>
        </a:xfrm>
        <a:prstGeom prst="rect">
          <a:avLst/>
        </a:prstGeom>
      </xdr:spPr>
    </xdr:pic>
    <xdr:clientData/>
  </xdr:twoCellAnchor>
  <xdr:twoCellAnchor editAs="oneCell">
    <xdr:from>
      <xdr:col>8</xdr:col>
      <xdr:colOff>0</xdr:colOff>
      <xdr:row>201</xdr:row>
      <xdr:rowOff>0</xdr:rowOff>
    </xdr:from>
    <xdr:to>
      <xdr:col>14</xdr:col>
      <xdr:colOff>189935</xdr:colOff>
      <xdr:row>242</xdr:row>
      <xdr:rowOff>8605</xdr:rowOff>
    </xdr:to>
    <xdr:pic>
      <xdr:nvPicPr>
        <xdr:cNvPr id="4" name="Grafik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8334375" y="36099750"/>
          <a:ext cx="4514286" cy="7371429"/>
        </a:xfrm>
        <a:prstGeom prst="rect">
          <a:avLst/>
        </a:prstGeom>
      </xdr:spPr>
    </xdr:pic>
    <xdr:clientData/>
  </xdr:twoCellAnchor>
  <xdr:twoCellAnchor>
    <xdr:from>
      <xdr:col>10</xdr:col>
      <xdr:colOff>285750</xdr:colOff>
      <xdr:row>204</xdr:row>
      <xdr:rowOff>123825</xdr:rowOff>
    </xdr:from>
    <xdr:to>
      <xdr:col>12</xdr:col>
      <xdr:colOff>628650</xdr:colOff>
      <xdr:row>208</xdr:row>
      <xdr:rowOff>19050</xdr:rowOff>
    </xdr:to>
    <xdr:sp macro="" textlink="">
      <xdr:nvSpPr>
        <xdr:cNvPr id="8" name="Pfeil nach links 7">
          <a:extLst>
            <a:ext uri="{FF2B5EF4-FFF2-40B4-BE49-F238E27FC236}">
              <a16:creationId xmlns:a16="http://schemas.microsoft.com/office/drawing/2014/main" id="{00000000-0008-0000-0300-000008000000}"/>
            </a:ext>
          </a:extLst>
        </xdr:cNvPr>
        <xdr:cNvSpPr/>
      </xdr:nvSpPr>
      <xdr:spPr bwMode="auto">
        <a:xfrm>
          <a:off x="9896475" y="36652200"/>
          <a:ext cx="1866900" cy="752475"/>
        </a:xfrm>
        <a:prstGeom prst="lef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lang="de-CH" sz="1100"/>
            <a:t>hier Träger - C-Eisen</a:t>
          </a:r>
        </a:p>
      </xdr:txBody>
    </xdr:sp>
    <xdr:clientData/>
  </xdr:twoCellAnchor>
  <xdr:twoCellAnchor editAs="oneCell">
    <xdr:from>
      <xdr:col>4</xdr:col>
      <xdr:colOff>100264</xdr:colOff>
      <xdr:row>0</xdr:row>
      <xdr:rowOff>0</xdr:rowOff>
    </xdr:from>
    <xdr:to>
      <xdr:col>5</xdr:col>
      <xdr:colOff>541200</xdr:colOff>
      <xdr:row>0</xdr:row>
      <xdr:rowOff>435600</xdr:rowOff>
    </xdr:to>
    <xdr:pic>
      <xdr:nvPicPr>
        <xdr:cNvPr id="7" name="Grafik 6">
          <a:extLst>
            <a:ext uri="{FF2B5EF4-FFF2-40B4-BE49-F238E27FC236}">
              <a16:creationId xmlns:a16="http://schemas.microsoft.com/office/drawing/2014/main" id="{6B86A43B-D5F6-4927-581C-AA6D702CEAB0}"/>
            </a:ext>
          </a:extLst>
        </xdr:cNvPr>
        <xdr:cNvPicPr>
          <a:picLocks noChangeAspect="1"/>
        </xdr:cNvPicPr>
      </xdr:nvPicPr>
      <xdr:blipFill>
        <a:blip xmlns:r="http://schemas.openxmlformats.org/officeDocument/2006/relationships" r:embed="rId4"/>
        <a:stretch>
          <a:fillRect/>
        </a:stretch>
      </xdr:blipFill>
      <xdr:spPr>
        <a:xfrm>
          <a:off x="4639679" y="0"/>
          <a:ext cx="959797" cy="435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98762</xdr:colOff>
      <xdr:row>0</xdr:row>
      <xdr:rowOff>0</xdr:rowOff>
    </xdr:from>
    <xdr:to>
      <xdr:col>5</xdr:col>
      <xdr:colOff>538415</xdr:colOff>
      <xdr:row>0</xdr:row>
      <xdr:rowOff>435600</xdr:rowOff>
    </xdr:to>
    <xdr:pic>
      <xdr:nvPicPr>
        <xdr:cNvPr id="4" name="Grafik 3">
          <a:extLst>
            <a:ext uri="{FF2B5EF4-FFF2-40B4-BE49-F238E27FC236}">
              <a16:creationId xmlns:a16="http://schemas.microsoft.com/office/drawing/2014/main" id="{CB990A54-A964-8985-0231-6D2DA5D24A80}"/>
            </a:ext>
          </a:extLst>
        </xdr:cNvPr>
        <xdr:cNvPicPr>
          <a:picLocks noChangeAspect="1"/>
        </xdr:cNvPicPr>
      </xdr:nvPicPr>
      <xdr:blipFill>
        <a:blip xmlns:r="http://schemas.openxmlformats.org/officeDocument/2006/relationships" r:embed="rId1"/>
        <a:stretch>
          <a:fillRect/>
        </a:stretch>
      </xdr:blipFill>
      <xdr:spPr>
        <a:xfrm>
          <a:off x="4637403" y="0"/>
          <a:ext cx="959797" cy="435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114300</xdr:colOff>
      <xdr:row>15</xdr:row>
      <xdr:rowOff>0</xdr:rowOff>
    </xdr:from>
    <xdr:to>
      <xdr:col>19</xdr:col>
      <xdr:colOff>8491</xdr:colOff>
      <xdr:row>50</xdr:row>
      <xdr:rowOff>1448</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0639425" y="12449175"/>
          <a:ext cx="8276191" cy="8276191"/>
        </a:xfrm>
        <a:prstGeom prst="rect">
          <a:avLst/>
        </a:prstGeom>
      </xdr:spPr>
    </xdr:pic>
    <xdr:clientData/>
  </xdr:twoCellAnchor>
  <xdr:twoCellAnchor editAs="oneCell">
    <xdr:from>
      <xdr:col>4</xdr:col>
      <xdr:colOff>104180</xdr:colOff>
      <xdr:row>0</xdr:row>
      <xdr:rowOff>0</xdr:rowOff>
    </xdr:from>
    <xdr:to>
      <xdr:col>5</xdr:col>
      <xdr:colOff>544939</xdr:colOff>
      <xdr:row>0</xdr:row>
      <xdr:rowOff>435600</xdr:rowOff>
    </xdr:to>
    <xdr:pic>
      <xdr:nvPicPr>
        <xdr:cNvPr id="5" name="Grafik 4">
          <a:extLst>
            <a:ext uri="{FF2B5EF4-FFF2-40B4-BE49-F238E27FC236}">
              <a16:creationId xmlns:a16="http://schemas.microsoft.com/office/drawing/2014/main" id="{7A325C3F-5869-7EC8-C7AD-79F3D42E749A}"/>
            </a:ext>
          </a:extLst>
        </xdr:cNvPr>
        <xdr:cNvPicPr>
          <a:picLocks noChangeAspect="1"/>
        </xdr:cNvPicPr>
      </xdr:nvPicPr>
      <xdr:blipFill>
        <a:blip xmlns:r="http://schemas.openxmlformats.org/officeDocument/2006/relationships" r:embed="rId2"/>
        <a:stretch>
          <a:fillRect/>
        </a:stretch>
      </xdr:blipFill>
      <xdr:spPr>
        <a:xfrm>
          <a:off x="4643438" y="0"/>
          <a:ext cx="959797" cy="435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1685925</xdr:colOff>
      <xdr:row>139</xdr:row>
      <xdr:rowOff>0</xdr:rowOff>
    </xdr:from>
    <xdr:to>
      <xdr:col>1</xdr:col>
      <xdr:colOff>1762125</xdr:colOff>
      <xdr:row>140</xdr:row>
      <xdr:rowOff>38100</xdr:rowOff>
    </xdr:to>
    <xdr:sp macro="" textlink="">
      <xdr:nvSpPr>
        <xdr:cNvPr id="7275" name="Text Box 4">
          <a:extLst>
            <a:ext uri="{FF2B5EF4-FFF2-40B4-BE49-F238E27FC236}">
              <a16:creationId xmlns:a16="http://schemas.microsoft.com/office/drawing/2014/main" id="{00000000-0008-0000-0600-00006B1C0000}"/>
            </a:ext>
          </a:extLst>
        </xdr:cNvPr>
        <xdr:cNvSpPr txBox="1">
          <a:spLocks noChangeArrowheads="1"/>
        </xdr:cNvSpPr>
      </xdr:nvSpPr>
      <xdr:spPr bwMode="auto">
        <a:xfrm>
          <a:off x="2200275" y="156305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1685925</xdr:colOff>
      <xdr:row>106</xdr:row>
      <xdr:rowOff>0</xdr:rowOff>
    </xdr:from>
    <xdr:to>
      <xdr:col>1</xdr:col>
      <xdr:colOff>1762125</xdr:colOff>
      <xdr:row>106</xdr:row>
      <xdr:rowOff>200025</xdr:rowOff>
    </xdr:to>
    <xdr:sp macro="" textlink="">
      <xdr:nvSpPr>
        <xdr:cNvPr id="7276" name="Text Box 6">
          <a:extLst>
            <a:ext uri="{FF2B5EF4-FFF2-40B4-BE49-F238E27FC236}">
              <a16:creationId xmlns:a16="http://schemas.microsoft.com/office/drawing/2014/main" id="{00000000-0008-0000-0600-00006C1C0000}"/>
            </a:ext>
          </a:extLst>
        </xdr:cNvPr>
        <xdr:cNvSpPr txBox="1">
          <a:spLocks noChangeArrowheads="1"/>
        </xdr:cNvSpPr>
      </xdr:nvSpPr>
      <xdr:spPr bwMode="auto">
        <a:xfrm>
          <a:off x="220027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122715</xdr:colOff>
      <xdr:row>0</xdr:row>
      <xdr:rowOff>0</xdr:rowOff>
    </xdr:from>
    <xdr:to>
      <xdr:col>5</xdr:col>
      <xdr:colOff>539061</xdr:colOff>
      <xdr:row>0</xdr:row>
      <xdr:rowOff>435600</xdr:rowOff>
    </xdr:to>
    <xdr:pic>
      <xdr:nvPicPr>
        <xdr:cNvPr id="4" name="Grafik 3">
          <a:extLst>
            <a:ext uri="{FF2B5EF4-FFF2-40B4-BE49-F238E27FC236}">
              <a16:creationId xmlns:a16="http://schemas.microsoft.com/office/drawing/2014/main" id="{9743C079-FBBB-DEE0-9A36-5FA09B32B40E}"/>
            </a:ext>
          </a:extLst>
        </xdr:cNvPr>
        <xdr:cNvPicPr>
          <a:picLocks noChangeAspect="1"/>
        </xdr:cNvPicPr>
      </xdr:nvPicPr>
      <xdr:blipFill>
        <a:blip xmlns:r="http://schemas.openxmlformats.org/officeDocument/2006/relationships" r:embed="rId1"/>
        <a:stretch>
          <a:fillRect/>
        </a:stretch>
      </xdr:blipFill>
      <xdr:spPr>
        <a:xfrm>
          <a:off x="4660238" y="0"/>
          <a:ext cx="959797" cy="435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114734</xdr:colOff>
      <xdr:row>0</xdr:row>
      <xdr:rowOff>0</xdr:rowOff>
    </xdr:from>
    <xdr:to>
      <xdr:col>4</xdr:col>
      <xdr:colOff>531172</xdr:colOff>
      <xdr:row>0</xdr:row>
      <xdr:rowOff>435600</xdr:rowOff>
    </xdr:to>
    <xdr:pic>
      <xdr:nvPicPr>
        <xdr:cNvPr id="4" name="Grafik 3">
          <a:extLst>
            <a:ext uri="{FF2B5EF4-FFF2-40B4-BE49-F238E27FC236}">
              <a16:creationId xmlns:a16="http://schemas.microsoft.com/office/drawing/2014/main" id="{C1F1D44F-525A-9389-C063-7DA1DEBAE707}"/>
            </a:ext>
          </a:extLst>
        </xdr:cNvPr>
        <xdr:cNvPicPr>
          <a:picLocks noChangeAspect="1"/>
        </xdr:cNvPicPr>
      </xdr:nvPicPr>
      <xdr:blipFill>
        <a:blip xmlns:r="http://schemas.openxmlformats.org/officeDocument/2006/relationships" r:embed="rId1"/>
        <a:stretch>
          <a:fillRect/>
        </a:stretch>
      </xdr:blipFill>
      <xdr:spPr>
        <a:xfrm>
          <a:off x="4110904" y="0"/>
          <a:ext cx="959797" cy="435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114301</xdr:colOff>
      <xdr:row>0</xdr:row>
      <xdr:rowOff>1905</xdr:rowOff>
    </xdr:from>
    <xdr:to>
      <xdr:col>4</xdr:col>
      <xdr:colOff>531173</xdr:colOff>
      <xdr:row>0</xdr:row>
      <xdr:rowOff>437505</xdr:rowOff>
    </xdr:to>
    <xdr:pic>
      <xdr:nvPicPr>
        <xdr:cNvPr id="4" name="Grafik 3">
          <a:extLst>
            <a:ext uri="{FF2B5EF4-FFF2-40B4-BE49-F238E27FC236}">
              <a16:creationId xmlns:a16="http://schemas.microsoft.com/office/drawing/2014/main" id="{488DA58B-66DD-331D-65F2-0A2FE39E0B79}"/>
            </a:ext>
          </a:extLst>
        </xdr:cNvPr>
        <xdr:cNvPicPr>
          <a:picLocks noChangeAspect="1"/>
        </xdr:cNvPicPr>
      </xdr:nvPicPr>
      <xdr:blipFill>
        <a:blip xmlns:r="http://schemas.openxmlformats.org/officeDocument/2006/relationships" r:embed="rId1"/>
        <a:stretch>
          <a:fillRect/>
        </a:stretch>
      </xdr:blipFill>
      <xdr:spPr>
        <a:xfrm>
          <a:off x="4112896" y="1905"/>
          <a:ext cx="959797" cy="435600"/>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4"/>
  <sheetViews>
    <sheetView view="pageBreakPreview" zoomScaleNormal="100" zoomScaleSheetLayoutView="100" workbookViewId="0">
      <selection sqref="A1:B1"/>
    </sheetView>
  </sheetViews>
  <sheetFormatPr baseColWidth="10" defaultColWidth="11.3984375" defaultRowHeight="12.75" x14ac:dyDescent="0.35"/>
  <cols>
    <col min="1" max="1" width="6.1328125" customWidth="1"/>
    <col min="2" max="3" width="15.73046875" customWidth="1"/>
    <col min="4" max="4" width="5.73046875" customWidth="1"/>
    <col min="6" max="6" width="5.73046875" customWidth="1"/>
    <col min="7" max="7" width="11.86328125" customWidth="1"/>
    <col min="8" max="9" width="4.73046875" customWidth="1"/>
    <col min="10" max="10" width="6.3984375" customWidth="1"/>
    <col min="11" max="14" width="4.73046875" customWidth="1"/>
  </cols>
  <sheetData>
    <row r="1" spans="1:9" ht="57" customHeight="1" x14ac:dyDescent="0.35">
      <c r="A1" s="311" t="s">
        <v>1080</v>
      </c>
      <c r="B1" s="312"/>
      <c r="E1" s="310"/>
      <c r="F1" s="310"/>
      <c r="G1" s="310"/>
    </row>
    <row r="2" spans="1:9" x14ac:dyDescent="0.35">
      <c r="A2" s="1"/>
      <c r="B2" s="1"/>
      <c r="C2" s="1"/>
      <c r="D2" s="1"/>
      <c r="E2" s="20"/>
      <c r="F2" s="20"/>
      <c r="G2" s="20"/>
      <c r="H2" s="1"/>
      <c r="I2" s="1"/>
    </row>
    <row r="3" spans="1:9" ht="27.75" customHeight="1" x14ac:dyDescent="0.35">
      <c r="A3" s="314" t="s">
        <v>552</v>
      </c>
      <c r="B3" s="314"/>
      <c r="C3" s="314"/>
      <c r="D3" s="314"/>
      <c r="E3" s="314"/>
      <c r="F3" s="314"/>
      <c r="G3" s="314"/>
      <c r="H3" s="314"/>
      <c r="I3" s="314"/>
    </row>
    <row r="4" spans="1:9" ht="15" customHeight="1" x14ac:dyDescent="0.35">
      <c r="A4" s="315" t="s">
        <v>352</v>
      </c>
      <c r="B4" s="316"/>
      <c r="C4" s="317"/>
      <c r="D4" s="317"/>
      <c r="E4" s="317"/>
      <c r="F4" s="317"/>
      <c r="G4" s="317"/>
      <c r="H4" s="317"/>
      <c r="I4" s="318"/>
    </row>
    <row r="5" spans="1:9" ht="15" customHeight="1" x14ac:dyDescent="0.35">
      <c r="A5" s="21"/>
      <c r="B5" s="22"/>
      <c r="C5" s="319"/>
      <c r="D5" s="319"/>
      <c r="E5" s="319"/>
      <c r="F5" s="319"/>
      <c r="G5" s="319"/>
      <c r="H5" s="319"/>
      <c r="I5" s="320"/>
    </row>
    <row r="6" spans="1:9" ht="15" customHeight="1" x14ac:dyDescent="0.35">
      <c r="A6" s="26"/>
      <c r="B6" s="22"/>
      <c r="C6" s="319"/>
      <c r="D6" s="319"/>
      <c r="E6" s="319"/>
      <c r="F6" s="319"/>
      <c r="G6" s="319"/>
      <c r="H6" s="319"/>
      <c r="I6" s="320"/>
    </row>
    <row r="7" spans="1:9" ht="15" customHeight="1" x14ac:dyDescent="0.35">
      <c r="A7" s="23"/>
      <c r="B7" s="24"/>
      <c r="C7" s="321"/>
      <c r="D7" s="321"/>
      <c r="E7" s="321"/>
      <c r="F7" s="321"/>
      <c r="G7" s="321"/>
      <c r="H7" s="321"/>
      <c r="I7" s="322"/>
    </row>
    <row r="8" spans="1:9" ht="9.75" customHeight="1" x14ac:dyDescent="0.35">
      <c r="A8" s="25"/>
      <c r="B8" s="124"/>
      <c r="C8" s="22"/>
      <c r="D8" s="22"/>
      <c r="E8" s="22"/>
      <c r="F8" s="22"/>
      <c r="G8" s="22"/>
      <c r="H8" s="22"/>
      <c r="I8" s="22"/>
    </row>
    <row r="9" spans="1:9" ht="19.5" customHeight="1" x14ac:dyDescent="0.35">
      <c r="A9" s="308" t="s">
        <v>354</v>
      </c>
      <c r="B9" s="308"/>
      <c r="C9" s="308"/>
      <c r="D9" s="308"/>
      <c r="E9" s="308"/>
      <c r="F9" s="308"/>
      <c r="G9" s="308"/>
      <c r="H9" s="308"/>
      <c r="I9" s="308"/>
    </row>
    <row r="10" spans="1:9" ht="19.5" customHeight="1" x14ac:dyDescent="0.35">
      <c r="A10" s="309" t="s">
        <v>739</v>
      </c>
      <c r="B10" s="309"/>
      <c r="C10" s="309"/>
      <c r="D10" s="309"/>
      <c r="E10" s="309"/>
      <c r="F10" s="309"/>
      <c r="G10" s="309"/>
      <c r="H10" s="309"/>
      <c r="I10" s="309"/>
    </row>
    <row r="11" spans="1:9" ht="12.75" customHeight="1" x14ac:dyDescent="0.35"/>
    <row r="12" spans="1:9" s="2" customFormat="1" ht="20.100000000000001" customHeight="1" x14ac:dyDescent="0.35">
      <c r="A12" s="172" t="s">
        <v>68</v>
      </c>
      <c r="B12" s="172"/>
      <c r="C12" s="172"/>
      <c r="D12" s="172"/>
      <c r="E12" s="172"/>
      <c r="F12" s="172"/>
      <c r="G12" s="172"/>
      <c r="H12" s="172"/>
      <c r="I12" s="172"/>
    </row>
    <row r="13" spans="1:9" ht="12.75" customHeight="1" x14ac:dyDescent="0.35"/>
    <row r="14" spans="1:9" s="2" customFormat="1" ht="15.75" customHeight="1" x14ac:dyDescent="0.35">
      <c r="A14" s="137">
        <v>1</v>
      </c>
      <c r="B14" s="3" t="s">
        <v>392</v>
      </c>
      <c r="C14" s="3"/>
      <c r="D14" s="3"/>
      <c r="E14" s="3"/>
      <c r="F14" s="4" t="s">
        <v>69</v>
      </c>
      <c r="G14" s="115">
        <f>'1 Steuerung'!G179</f>
        <v>0</v>
      </c>
    </row>
    <row r="15" spans="1:9" s="2" customFormat="1" ht="15.75" customHeight="1" x14ac:dyDescent="0.35">
      <c r="A15" s="138">
        <v>2</v>
      </c>
      <c r="B15" s="116" t="s">
        <v>445</v>
      </c>
      <c r="C15" s="116"/>
      <c r="D15" s="117"/>
      <c r="E15" s="117"/>
      <c r="F15" s="117" t="s">
        <v>69</v>
      </c>
      <c r="G15" s="118">
        <f>'2 Signalträger'!G240</f>
        <v>0</v>
      </c>
    </row>
    <row r="16" spans="1:9" s="2" customFormat="1" ht="15.75" customHeight="1" x14ac:dyDescent="0.35">
      <c r="A16" s="138">
        <v>3</v>
      </c>
      <c r="B16" s="119" t="s">
        <v>477</v>
      </c>
      <c r="C16" s="119"/>
      <c r="D16" s="120"/>
      <c r="E16" s="116"/>
      <c r="F16" s="117" t="s">
        <v>69</v>
      </c>
      <c r="G16" s="118">
        <f>'3 Signalgeber'!G166</f>
        <v>0</v>
      </c>
    </row>
    <row r="17" spans="1:7" s="2" customFormat="1" ht="15.75" customHeight="1" x14ac:dyDescent="0.35">
      <c r="A17" s="138">
        <v>4</v>
      </c>
      <c r="B17" s="119" t="s">
        <v>520</v>
      </c>
      <c r="C17" s="119"/>
      <c r="D17" s="120"/>
      <c r="E17" s="120"/>
      <c r="F17" s="117" t="s">
        <v>69</v>
      </c>
      <c r="G17" s="118">
        <f>'4 Anmeldemittel'!G87</f>
        <v>800</v>
      </c>
    </row>
    <row r="18" spans="1:7" s="2" customFormat="1" ht="15.75" customHeight="1" x14ac:dyDescent="0.35">
      <c r="A18" s="138">
        <v>5</v>
      </c>
      <c r="B18" s="119" t="s">
        <v>526</v>
      </c>
      <c r="C18" s="119"/>
      <c r="D18" s="120"/>
      <c r="E18" s="116"/>
      <c r="F18" s="117" t="s">
        <v>69</v>
      </c>
      <c r="G18" s="118">
        <f>'5 Verkabelung'!G136</f>
        <v>0</v>
      </c>
    </row>
    <row r="19" spans="1:7" s="2" customFormat="1" ht="15.75" customHeight="1" x14ac:dyDescent="0.35">
      <c r="A19" s="138">
        <v>6</v>
      </c>
      <c r="B19" s="119" t="s">
        <v>23</v>
      </c>
      <c r="C19" s="119"/>
      <c r="D19" s="120"/>
      <c r="E19" s="120"/>
      <c r="F19" s="117" t="s">
        <v>69</v>
      </c>
      <c r="G19" s="118">
        <f>'6 Montage'!F71</f>
        <v>0</v>
      </c>
    </row>
    <row r="20" spans="1:7" s="2" customFormat="1" ht="15.75" customHeight="1" x14ac:dyDescent="0.35">
      <c r="A20" s="139">
        <v>7</v>
      </c>
      <c r="B20" s="121" t="s">
        <v>28</v>
      </c>
      <c r="C20" s="121"/>
      <c r="D20" s="122"/>
      <c r="E20" s="122"/>
      <c r="F20" s="8" t="s">
        <v>69</v>
      </c>
      <c r="G20" s="131">
        <f>'7 Diverses'!F41</f>
        <v>7000</v>
      </c>
    </row>
    <row r="21" spans="1:7" s="2" customFormat="1" ht="15.75" customHeight="1" x14ac:dyDescent="0.35">
      <c r="A21" s="111" t="s">
        <v>71</v>
      </c>
      <c r="B21" s="112"/>
      <c r="C21" s="112"/>
      <c r="D21" s="112"/>
      <c r="E21" s="113"/>
      <c r="F21" s="114" t="s">
        <v>69</v>
      </c>
      <c r="G21" s="180">
        <f>SUM(G14:G20)</f>
        <v>7800</v>
      </c>
    </row>
    <row r="22" spans="1:7" s="2" customFormat="1" ht="15.75" customHeight="1" x14ac:dyDescent="0.35">
      <c r="A22" s="31" t="s">
        <v>353</v>
      </c>
      <c r="B22" s="32"/>
      <c r="C22" s="32"/>
      <c r="D22" s="32"/>
      <c r="E22" s="33"/>
      <c r="F22" s="34" t="s">
        <v>69</v>
      </c>
      <c r="G22" s="171"/>
    </row>
    <row r="23" spans="1:7" s="2" customFormat="1" ht="15.75" customHeight="1" x14ac:dyDescent="0.35">
      <c r="A23" s="27" t="s">
        <v>344</v>
      </c>
      <c r="B23" s="28"/>
      <c r="C23" s="28"/>
      <c r="D23" s="28"/>
      <c r="E23" s="29"/>
      <c r="F23" s="30" t="s">
        <v>69</v>
      </c>
      <c r="G23" s="179">
        <f>SUM(G21:G22)</f>
        <v>7800</v>
      </c>
    </row>
    <row r="24" spans="1:7" s="2" customFormat="1" ht="15.75" customHeight="1" x14ac:dyDescent="0.35">
      <c r="A24" s="5"/>
      <c r="B24" s="6" t="s">
        <v>345</v>
      </c>
      <c r="C24" s="170">
        <v>0</v>
      </c>
      <c r="D24" s="7" t="s">
        <v>346</v>
      </c>
      <c r="E24" s="17"/>
      <c r="F24" s="8" t="s">
        <v>69</v>
      </c>
      <c r="G24" s="9">
        <f>ROUND(((G23*C24/100))/5,2)*5</f>
        <v>0</v>
      </c>
    </row>
    <row r="25" spans="1:7" s="2" customFormat="1" ht="15.75" customHeight="1" x14ac:dyDescent="0.35">
      <c r="A25" s="10" t="s">
        <v>348</v>
      </c>
      <c r="B25" s="3"/>
      <c r="C25" s="3"/>
      <c r="D25" s="3"/>
      <c r="E25" s="16"/>
      <c r="F25" s="4" t="s">
        <v>69</v>
      </c>
      <c r="G25" s="178">
        <f>G23-G24</f>
        <v>7800</v>
      </c>
    </row>
    <row r="26" spans="1:7" s="2" customFormat="1" ht="15.75" customHeight="1" thickBot="1" x14ac:dyDescent="0.4">
      <c r="A26" s="11"/>
      <c r="B26" s="12" t="s">
        <v>349</v>
      </c>
      <c r="C26" s="163">
        <v>8.1</v>
      </c>
      <c r="D26" s="13" t="s">
        <v>346</v>
      </c>
      <c r="E26" s="18"/>
      <c r="F26" s="14" t="s">
        <v>69</v>
      </c>
      <c r="G26" s="15">
        <f>ROUND(G25*8.1/100/5,2)*5</f>
        <v>631.79999999999995</v>
      </c>
    </row>
    <row r="27" spans="1:7" s="2" customFormat="1" ht="15.75" customHeight="1" thickTop="1" x14ac:dyDescent="0.35">
      <c r="A27" s="173" t="s">
        <v>72</v>
      </c>
      <c r="B27" s="174"/>
      <c r="C27" s="174"/>
      <c r="D27" s="174"/>
      <c r="E27" s="175"/>
      <c r="F27" s="176" t="s">
        <v>69</v>
      </c>
      <c r="G27" s="177">
        <f>G25+G26</f>
        <v>8431.7999999999993</v>
      </c>
    </row>
    <row r="28" spans="1:7" ht="15.75" customHeight="1" x14ac:dyDescent="0.35"/>
    <row r="29" spans="1:7" s="2" customFormat="1" ht="15.75" customHeight="1" x14ac:dyDescent="0.35">
      <c r="A29" s="140">
        <v>8</v>
      </c>
      <c r="B29" s="107" t="s">
        <v>38</v>
      </c>
      <c r="C29" s="107"/>
      <c r="D29" s="108"/>
      <c r="E29" s="108"/>
      <c r="F29" s="109" t="s">
        <v>69</v>
      </c>
      <c r="G29" s="110">
        <f>'8 Wartung'!F42</f>
        <v>0</v>
      </c>
    </row>
    <row r="30" spans="1:7" s="2" customFormat="1" ht="15.75" customHeight="1" thickBot="1" x14ac:dyDescent="0.4">
      <c r="A30" s="11"/>
      <c r="B30" s="12" t="s">
        <v>349</v>
      </c>
      <c r="C30" s="163">
        <v>8.1</v>
      </c>
      <c r="D30" s="13" t="s">
        <v>346</v>
      </c>
      <c r="E30" s="18"/>
      <c r="F30" s="14" t="s">
        <v>69</v>
      </c>
      <c r="G30" s="15">
        <f>ROUND(G29*8.1/100/5,2)*5</f>
        <v>0</v>
      </c>
    </row>
    <row r="31" spans="1:7" s="2" customFormat="1" ht="15.75" customHeight="1" thickTop="1" x14ac:dyDescent="0.35">
      <c r="A31" s="173" t="s">
        <v>72</v>
      </c>
      <c r="B31" s="174"/>
      <c r="C31" s="174"/>
      <c r="D31" s="174"/>
      <c r="E31" s="175"/>
      <c r="F31" s="176" t="s">
        <v>69</v>
      </c>
      <c r="G31" s="177">
        <f>G29+G30</f>
        <v>0</v>
      </c>
    </row>
    <row r="32" spans="1:7" s="2" customFormat="1" ht="15.75" customHeight="1" x14ac:dyDescent="0.35">
      <c r="A32" s="28"/>
      <c r="B32" s="28"/>
      <c r="C32" s="28"/>
      <c r="D32" s="28"/>
      <c r="E32" s="28"/>
      <c r="F32" s="30"/>
      <c r="G32" s="36"/>
    </row>
    <row r="33" spans="1:9" s="2" customFormat="1" ht="15.75" customHeight="1" x14ac:dyDescent="0.35">
      <c r="A33" s="234" t="s">
        <v>736</v>
      </c>
      <c r="B33" s="232"/>
      <c r="C33" s="232"/>
      <c r="D33" s="232"/>
      <c r="E33" s="232"/>
      <c r="F33" s="232"/>
      <c r="G33" s="233"/>
    </row>
    <row r="34" spans="1:9" s="2" customFormat="1" ht="15.75" customHeight="1" x14ac:dyDescent="0.35">
      <c r="A34" s="140"/>
      <c r="B34" s="230" t="s">
        <v>737</v>
      </c>
      <c r="C34" s="107"/>
      <c r="D34" s="108"/>
      <c r="E34" s="108"/>
      <c r="F34" s="109" t="s">
        <v>69</v>
      </c>
      <c r="G34" s="231">
        <f>G25+G29</f>
        <v>7800</v>
      </c>
    </row>
    <row r="35" spans="1:9" s="2" customFormat="1" ht="15.75" customHeight="1" thickBot="1" x14ac:dyDescent="0.4">
      <c r="A35" s="11"/>
      <c r="B35" s="12" t="s">
        <v>349</v>
      </c>
      <c r="C35" s="163">
        <v>8.1</v>
      </c>
      <c r="D35" s="13" t="s">
        <v>346</v>
      </c>
      <c r="E35" s="18"/>
      <c r="F35" s="14" t="s">
        <v>69</v>
      </c>
      <c r="G35" s="15" t="s">
        <v>906</v>
      </c>
    </row>
    <row r="36" spans="1:9" s="2" customFormat="1" ht="15.75" customHeight="1" thickTop="1" x14ac:dyDescent="0.35">
      <c r="A36" s="173" t="s">
        <v>738</v>
      </c>
      <c r="B36" s="174"/>
      <c r="C36" s="174"/>
      <c r="D36" s="174"/>
      <c r="E36" s="175"/>
      <c r="F36" s="176" t="s">
        <v>69</v>
      </c>
      <c r="G36" s="177" t="e">
        <f>G34+G35</f>
        <v>#VALUE!</v>
      </c>
    </row>
    <row r="37" spans="1:9" s="2" customFormat="1" ht="15.75" customHeight="1" x14ac:dyDescent="0.35">
      <c r="A37" s="28"/>
      <c r="B37" s="28"/>
      <c r="C37" s="28"/>
      <c r="D37" s="28"/>
      <c r="E37" s="28"/>
      <c r="F37" s="30"/>
      <c r="G37" s="36"/>
    </row>
    <row r="38" spans="1:9" ht="33.75" customHeight="1" x14ac:dyDescent="0.35">
      <c r="A38" s="313" t="s">
        <v>1075</v>
      </c>
      <c r="B38" s="313"/>
      <c r="C38" s="313"/>
      <c r="D38" s="313"/>
      <c r="E38" s="313"/>
      <c r="F38" s="313"/>
      <c r="G38" s="313"/>
      <c r="H38" s="313"/>
      <c r="I38" s="313"/>
    </row>
    <row r="39" spans="1:9" ht="36.75" customHeight="1" x14ac:dyDescent="0.35">
      <c r="A39" s="313" t="s">
        <v>351</v>
      </c>
      <c r="B39" s="313"/>
      <c r="C39" s="123"/>
      <c r="D39" s="22"/>
      <c r="E39" s="307" t="s">
        <v>350</v>
      </c>
      <c r="F39" s="307"/>
      <c r="G39" s="123"/>
      <c r="H39" s="123"/>
      <c r="I39" s="123"/>
    </row>
    <row r="40" spans="1:9" ht="15" customHeight="1" x14ac:dyDescent="0.35">
      <c r="A40" s="28"/>
      <c r="B40" s="28"/>
      <c r="C40" s="28"/>
      <c r="D40" s="28"/>
      <c r="E40" s="36"/>
    </row>
    <row r="41" spans="1:9" ht="12.75" customHeight="1" x14ac:dyDescent="0.35">
      <c r="D41" s="35"/>
      <c r="E41" s="35"/>
    </row>
    <row r="42" spans="1:9" ht="12.75" customHeight="1" x14ac:dyDescent="0.35"/>
    <row r="43" spans="1:9" ht="12.75" customHeight="1" x14ac:dyDescent="0.35">
      <c r="B43" s="22"/>
      <c r="C43" s="22"/>
      <c r="D43" s="37"/>
      <c r="E43" s="38"/>
      <c r="F43" s="39"/>
    </row>
    <row r="44" spans="1:9" x14ac:dyDescent="0.35">
      <c r="B44" s="22"/>
      <c r="C44" s="22"/>
      <c r="D44" s="37"/>
      <c r="E44" s="38"/>
      <c r="F44" s="39"/>
    </row>
    <row r="45" spans="1:9" ht="12.75" customHeight="1" x14ac:dyDescent="0.35">
      <c r="B45" s="22"/>
      <c r="C45" s="22"/>
      <c r="D45" s="37"/>
      <c r="E45" s="38"/>
      <c r="F45" s="39"/>
    </row>
    <row r="46" spans="1:9" ht="12.75" customHeight="1" x14ac:dyDescent="0.35">
      <c r="B46" s="22"/>
      <c r="C46" s="22"/>
      <c r="D46" s="37"/>
      <c r="E46" s="38"/>
      <c r="F46" s="39"/>
    </row>
    <row r="47" spans="1:9" x14ac:dyDescent="0.35">
      <c r="B47" s="22"/>
      <c r="C47" s="22"/>
      <c r="D47" s="37"/>
      <c r="E47" s="38"/>
      <c r="F47" s="39"/>
    </row>
    <row r="48" spans="1:9" x14ac:dyDescent="0.35">
      <c r="D48" s="37"/>
      <c r="E48" s="39"/>
      <c r="F48" s="39"/>
    </row>
    <row r="49" spans="1:7" x14ac:dyDescent="0.35">
      <c r="B49" s="22"/>
      <c r="D49" s="37"/>
      <c r="E49" s="38"/>
      <c r="F49" s="39"/>
    </row>
    <row r="50" spans="1:7" x14ac:dyDescent="0.35">
      <c r="B50" s="22"/>
      <c r="D50" s="37"/>
      <c r="E50" s="38"/>
      <c r="F50" s="39"/>
    </row>
    <row r="51" spans="1:7" x14ac:dyDescent="0.35">
      <c r="B51" s="22"/>
      <c r="D51" s="37"/>
      <c r="E51" s="38"/>
      <c r="F51" s="39"/>
    </row>
    <row r="52" spans="1:7" x14ac:dyDescent="0.35">
      <c r="B52" s="22"/>
      <c r="D52" s="37"/>
      <c r="E52" s="38"/>
      <c r="F52" s="39"/>
    </row>
    <row r="53" spans="1:7" x14ac:dyDescent="0.35">
      <c r="B53" s="22"/>
      <c r="D53" s="37"/>
      <c r="E53" s="38"/>
      <c r="F53" s="39"/>
    </row>
    <row r="57" spans="1:7" ht="15" customHeight="1" x14ac:dyDescent="0.35">
      <c r="A57" s="28"/>
      <c r="B57" s="28"/>
      <c r="C57" s="28"/>
      <c r="D57" s="28"/>
      <c r="E57" s="28"/>
      <c r="F57" s="28"/>
      <c r="G57" s="36"/>
    </row>
    <row r="58" spans="1:7" x14ac:dyDescent="0.35">
      <c r="B58" s="35"/>
      <c r="C58" s="35"/>
      <c r="E58" s="40"/>
      <c r="F58" s="41"/>
      <c r="G58" s="39"/>
    </row>
    <row r="59" spans="1:7" x14ac:dyDescent="0.35">
      <c r="B59" s="35"/>
      <c r="C59" s="35"/>
      <c r="E59" s="40"/>
      <c r="F59" s="41"/>
      <c r="G59" s="39"/>
    </row>
    <row r="60" spans="1:7" x14ac:dyDescent="0.35">
      <c r="B60" s="35"/>
      <c r="C60" s="35"/>
      <c r="E60" s="40"/>
      <c r="F60" s="41"/>
      <c r="G60" s="39"/>
    </row>
    <row r="61" spans="1:7" x14ac:dyDescent="0.35">
      <c r="B61" s="35"/>
      <c r="C61" s="35"/>
      <c r="E61" s="40"/>
      <c r="F61" s="41"/>
      <c r="G61" s="39"/>
    </row>
    <row r="62" spans="1:7" x14ac:dyDescent="0.35">
      <c r="B62" s="35"/>
      <c r="C62" s="35"/>
      <c r="E62" s="40"/>
      <c r="F62" s="41"/>
      <c r="G62" s="39"/>
    </row>
    <row r="63" spans="1:7" x14ac:dyDescent="0.35">
      <c r="B63" s="35"/>
      <c r="E63" s="40"/>
      <c r="F63" s="41"/>
      <c r="G63" s="39"/>
    </row>
    <row r="64" spans="1:7" x14ac:dyDescent="0.35">
      <c r="B64" s="35"/>
      <c r="E64" s="40"/>
      <c r="F64" s="41"/>
      <c r="G64" s="39"/>
    </row>
    <row r="65" spans="1:7" x14ac:dyDescent="0.35">
      <c r="B65" s="35"/>
      <c r="E65" s="40"/>
      <c r="F65" s="41"/>
      <c r="G65" s="39"/>
    </row>
    <row r="66" spans="1:7" x14ac:dyDescent="0.35">
      <c r="B66" s="35"/>
      <c r="E66" s="40"/>
      <c r="F66" s="41"/>
      <c r="G66" s="39"/>
    </row>
    <row r="67" spans="1:7" x14ac:dyDescent="0.35">
      <c r="B67" s="35"/>
      <c r="E67" s="40"/>
      <c r="F67" s="41"/>
      <c r="G67" s="39"/>
    </row>
    <row r="71" spans="1:7" ht="13.15" x14ac:dyDescent="0.35">
      <c r="A71" s="28"/>
      <c r="B71" s="28"/>
      <c r="C71" s="28"/>
      <c r="D71" s="28"/>
      <c r="E71" s="28"/>
      <c r="F71" s="28"/>
      <c r="G71" s="36"/>
    </row>
    <row r="72" spans="1:7" x14ac:dyDescent="0.35">
      <c r="B72" s="35"/>
      <c r="C72" s="35"/>
      <c r="E72" s="40"/>
      <c r="F72" s="41"/>
      <c r="G72" s="39"/>
    </row>
    <row r="73" spans="1:7" x14ac:dyDescent="0.35">
      <c r="B73" s="35"/>
      <c r="C73" s="35"/>
      <c r="E73" s="40"/>
      <c r="F73" s="41"/>
      <c r="G73" s="39"/>
    </row>
    <row r="74" spans="1:7" x14ac:dyDescent="0.35">
      <c r="B74" s="35"/>
      <c r="C74" s="35"/>
      <c r="E74" s="40"/>
      <c r="F74" s="41"/>
      <c r="G74" s="39"/>
    </row>
    <row r="75" spans="1:7" x14ac:dyDescent="0.35">
      <c r="B75" s="35"/>
      <c r="C75" s="35"/>
      <c r="E75" s="40"/>
      <c r="F75" s="41"/>
      <c r="G75" s="39"/>
    </row>
    <row r="76" spans="1:7" x14ac:dyDescent="0.35">
      <c r="B76" s="35"/>
      <c r="C76" s="35"/>
      <c r="E76" s="40"/>
      <c r="F76" s="41"/>
      <c r="G76" s="39"/>
    </row>
    <row r="77" spans="1:7" x14ac:dyDescent="0.35">
      <c r="B77" s="35"/>
      <c r="E77" s="40"/>
      <c r="F77" s="41"/>
      <c r="G77" s="39"/>
    </row>
    <row r="78" spans="1:7" x14ac:dyDescent="0.35">
      <c r="B78" s="35"/>
      <c r="E78" s="40"/>
      <c r="F78" s="41"/>
      <c r="G78" s="39"/>
    </row>
    <row r="79" spans="1:7" x14ac:dyDescent="0.35">
      <c r="B79" s="35"/>
      <c r="E79" s="40"/>
      <c r="F79" s="41"/>
      <c r="G79" s="39"/>
    </row>
    <row r="80" spans="1:7" x14ac:dyDescent="0.35">
      <c r="B80" s="35"/>
      <c r="E80" s="40"/>
      <c r="F80" s="41"/>
      <c r="G80" s="39"/>
    </row>
    <row r="81" spans="1:7" x14ac:dyDescent="0.35">
      <c r="B81" s="35"/>
      <c r="E81" s="40"/>
      <c r="F81" s="41"/>
      <c r="G81" s="39"/>
    </row>
    <row r="82" spans="1:7" x14ac:dyDescent="0.35">
      <c r="E82" s="22"/>
    </row>
    <row r="85" spans="1:7" ht="13.15" x14ac:dyDescent="0.35">
      <c r="A85" s="28"/>
      <c r="B85" s="28"/>
      <c r="C85" s="28"/>
      <c r="D85" s="28"/>
      <c r="E85" s="28"/>
      <c r="F85" s="28"/>
      <c r="G85" s="36"/>
    </row>
    <row r="86" spans="1:7" x14ac:dyDescent="0.35">
      <c r="B86" s="35"/>
      <c r="C86" s="35"/>
      <c r="E86" s="40"/>
      <c r="F86" s="41"/>
      <c r="G86" s="39"/>
    </row>
    <row r="87" spans="1:7" x14ac:dyDescent="0.35">
      <c r="B87" s="35"/>
      <c r="C87" s="35"/>
      <c r="E87" s="40"/>
      <c r="F87" s="41"/>
      <c r="G87" s="39"/>
    </row>
    <row r="88" spans="1:7" x14ac:dyDescent="0.35">
      <c r="B88" s="35"/>
      <c r="C88" s="35"/>
      <c r="E88" s="40"/>
      <c r="F88" s="41"/>
      <c r="G88" s="39"/>
    </row>
    <row r="89" spans="1:7" x14ac:dyDescent="0.35">
      <c r="B89" s="35"/>
      <c r="C89" s="35"/>
      <c r="E89" s="40"/>
      <c r="F89" s="41"/>
      <c r="G89" s="39"/>
    </row>
    <row r="90" spans="1:7" x14ac:dyDescent="0.35">
      <c r="B90" s="35"/>
      <c r="C90" s="35"/>
      <c r="E90" s="40"/>
      <c r="F90" s="41"/>
      <c r="G90" s="39"/>
    </row>
    <row r="91" spans="1:7" x14ac:dyDescent="0.35">
      <c r="B91" s="35"/>
      <c r="E91" s="40"/>
      <c r="F91" s="41"/>
      <c r="G91" s="39"/>
    </row>
    <row r="92" spans="1:7" x14ac:dyDescent="0.35">
      <c r="B92" s="35"/>
      <c r="E92" s="40"/>
      <c r="F92" s="41"/>
      <c r="G92" s="39"/>
    </row>
    <row r="93" spans="1:7" x14ac:dyDescent="0.35">
      <c r="B93" s="35"/>
      <c r="E93" s="40"/>
      <c r="F93" s="41"/>
      <c r="G93" s="39"/>
    </row>
    <row r="94" spans="1:7" x14ac:dyDescent="0.35">
      <c r="B94" s="35"/>
      <c r="E94" s="40"/>
      <c r="F94" s="41"/>
      <c r="G94" s="39"/>
    </row>
    <row r="95" spans="1:7" x14ac:dyDescent="0.35">
      <c r="B95" s="35"/>
      <c r="E95" s="40"/>
      <c r="F95" s="41"/>
      <c r="G95" s="39"/>
    </row>
    <row r="98" spans="1:7" ht="15.75" customHeight="1" x14ac:dyDescent="0.35"/>
    <row r="99" spans="1:7" ht="13.15" x14ac:dyDescent="0.35">
      <c r="A99" s="28"/>
      <c r="B99" s="28"/>
      <c r="C99" s="28"/>
      <c r="D99" s="28"/>
      <c r="E99" s="28"/>
      <c r="F99" s="28"/>
      <c r="G99" s="36"/>
    </row>
    <row r="100" spans="1:7" x14ac:dyDescent="0.35">
      <c r="B100" s="35"/>
      <c r="C100" s="35"/>
      <c r="E100" s="40"/>
      <c r="F100" s="41"/>
      <c r="G100" s="39"/>
    </row>
    <row r="101" spans="1:7" x14ac:dyDescent="0.35">
      <c r="B101" s="35"/>
      <c r="C101" s="35"/>
      <c r="E101" s="40"/>
      <c r="F101" s="41"/>
      <c r="G101" s="39"/>
    </row>
    <row r="102" spans="1:7" x14ac:dyDescent="0.35">
      <c r="B102" s="35"/>
      <c r="C102" s="35"/>
      <c r="E102" s="40"/>
      <c r="F102" s="41"/>
      <c r="G102" s="39"/>
    </row>
    <row r="103" spans="1:7" x14ac:dyDescent="0.35">
      <c r="B103" s="35"/>
      <c r="C103" s="35"/>
      <c r="E103" s="40"/>
      <c r="F103" s="41"/>
      <c r="G103" s="39"/>
    </row>
    <row r="104" spans="1:7" x14ac:dyDescent="0.35">
      <c r="B104" s="35"/>
      <c r="C104" s="35"/>
      <c r="E104" s="40"/>
      <c r="F104" s="41"/>
      <c r="G104" s="39"/>
    </row>
    <row r="105" spans="1:7" x14ac:dyDescent="0.35">
      <c r="B105" s="35"/>
      <c r="E105" s="40"/>
      <c r="F105" s="41"/>
      <c r="G105" s="39"/>
    </row>
    <row r="106" spans="1:7" x14ac:dyDescent="0.35">
      <c r="B106" s="35"/>
      <c r="E106" s="40"/>
      <c r="F106" s="41"/>
      <c r="G106" s="39"/>
    </row>
    <row r="107" spans="1:7" x14ac:dyDescent="0.35">
      <c r="B107" s="35"/>
      <c r="E107" s="40"/>
      <c r="F107" s="41"/>
      <c r="G107" s="39"/>
    </row>
    <row r="108" spans="1:7" x14ac:dyDescent="0.35">
      <c r="B108" s="35"/>
      <c r="E108" s="40"/>
      <c r="F108" s="41"/>
      <c r="G108" s="39"/>
    </row>
    <row r="109" spans="1:7" x14ac:dyDescent="0.35">
      <c r="B109" s="35"/>
      <c r="E109" s="40"/>
      <c r="F109" s="41"/>
      <c r="G109" s="39"/>
    </row>
    <row r="113" spans="1:7" ht="13.15" x14ac:dyDescent="0.35">
      <c r="A113" s="28"/>
      <c r="B113" s="28"/>
      <c r="C113" s="28"/>
      <c r="D113" s="28"/>
      <c r="E113" s="28"/>
      <c r="F113" s="28"/>
      <c r="G113" s="36"/>
    </row>
    <row r="114" spans="1:7" x14ac:dyDescent="0.35">
      <c r="B114" s="35"/>
      <c r="C114" s="35"/>
      <c r="E114" s="40"/>
      <c r="F114" s="41"/>
      <c r="G114" s="39"/>
    </row>
    <row r="115" spans="1:7" x14ac:dyDescent="0.35">
      <c r="B115" s="35"/>
      <c r="C115" s="35"/>
      <c r="E115" s="40"/>
      <c r="F115" s="41"/>
      <c r="G115" s="39"/>
    </row>
    <row r="116" spans="1:7" x14ac:dyDescent="0.35">
      <c r="B116" s="35"/>
      <c r="C116" s="35"/>
      <c r="E116" s="40"/>
      <c r="F116" s="41"/>
      <c r="G116" s="39"/>
    </row>
    <row r="117" spans="1:7" x14ac:dyDescent="0.35">
      <c r="B117" s="35"/>
      <c r="C117" s="35"/>
      <c r="E117" s="40"/>
      <c r="F117" s="41"/>
      <c r="G117" s="39"/>
    </row>
    <row r="118" spans="1:7" x14ac:dyDescent="0.35">
      <c r="B118" s="35"/>
      <c r="C118" s="35"/>
      <c r="E118" s="40"/>
      <c r="F118" s="41"/>
      <c r="G118" s="39"/>
    </row>
    <row r="119" spans="1:7" x14ac:dyDescent="0.35">
      <c r="B119" s="35"/>
      <c r="E119" s="40"/>
      <c r="F119" s="41"/>
      <c r="G119" s="39"/>
    </row>
    <row r="120" spans="1:7" x14ac:dyDescent="0.35">
      <c r="B120" s="35"/>
      <c r="E120" s="40"/>
      <c r="F120" s="41"/>
      <c r="G120" s="39"/>
    </row>
    <row r="121" spans="1:7" x14ac:dyDescent="0.35">
      <c r="B121" s="35"/>
      <c r="E121" s="40"/>
      <c r="F121" s="41"/>
      <c r="G121" s="39"/>
    </row>
    <row r="122" spans="1:7" x14ac:dyDescent="0.35">
      <c r="B122" s="35"/>
      <c r="E122" s="40"/>
      <c r="F122" s="41"/>
      <c r="G122" s="39"/>
    </row>
    <row r="123" spans="1:7" x14ac:dyDescent="0.35">
      <c r="B123" s="35"/>
      <c r="E123" s="40"/>
      <c r="F123" s="41"/>
      <c r="G123" s="39"/>
    </row>
    <row r="127" spans="1:7" ht="13.15" x14ac:dyDescent="0.35">
      <c r="A127" s="28"/>
      <c r="B127" s="28"/>
      <c r="C127" s="28"/>
      <c r="D127" s="28"/>
      <c r="E127" s="28"/>
      <c r="F127" s="28"/>
      <c r="G127" s="36"/>
    </row>
    <row r="128" spans="1:7" x14ac:dyDescent="0.35">
      <c r="B128" s="35"/>
      <c r="C128" s="35"/>
      <c r="E128" s="40"/>
      <c r="F128" s="41"/>
      <c r="G128" s="39"/>
    </row>
    <row r="129" spans="2:7" x14ac:dyDescent="0.35">
      <c r="B129" s="35"/>
      <c r="C129" s="35"/>
      <c r="E129" s="40"/>
      <c r="F129" s="41"/>
      <c r="G129" s="39"/>
    </row>
    <row r="130" spans="2:7" x14ac:dyDescent="0.35">
      <c r="B130" s="35"/>
      <c r="C130" s="35"/>
      <c r="E130" s="40"/>
      <c r="F130" s="41"/>
      <c r="G130" s="39"/>
    </row>
    <row r="131" spans="2:7" x14ac:dyDescent="0.35">
      <c r="B131" s="35"/>
      <c r="C131" s="35"/>
      <c r="E131" s="40"/>
      <c r="F131" s="41"/>
      <c r="G131" s="39"/>
    </row>
    <row r="132" spans="2:7" x14ac:dyDescent="0.35">
      <c r="B132" s="35"/>
      <c r="C132" s="35"/>
      <c r="E132" s="40"/>
      <c r="F132" s="41"/>
      <c r="G132" s="39"/>
    </row>
    <row r="133" spans="2:7" x14ac:dyDescent="0.35">
      <c r="B133" s="35"/>
      <c r="E133" s="40"/>
      <c r="F133" s="41"/>
      <c r="G133" s="39"/>
    </row>
    <row r="134" spans="2:7" x14ac:dyDescent="0.35">
      <c r="B134" s="35"/>
      <c r="E134" s="40"/>
      <c r="F134" s="41"/>
      <c r="G134" s="39"/>
    </row>
    <row r="135" spans="2:7" x14ac:dyDescent="0.35">
      <c r="B135" s="35"/>
      <c r="E135" s="40"/>
      <c r="F135" s="41"/>
      <c r="G135" s="39"/>
    </row>
    <row r="136" spans="2:7" x14ac:dyDescent="0.35">
      <c r="B136" s="35"/>
      <c r="E136" s="40"/>
      <c r="F136" s="41"/>
      <c r="G136" s="39"/>
    </row>
    <row r="137" spans="2:7" x14ac:dyDescent="0.35">
      <c r="B137" s="35"/>
      <c r="E137" s="40"/>
      <c r="F137" s="41"/>
      <c r="G137" s="39"/>
    </row>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sheetData>
  <mergeCells count="10">
    <mergeCell ref="E39:F39"/>
    <mergeCell ref="A9:I9"/>
    <mergeCell ref="A10:I10"/>
    <mergeCell ref="E1:G1"/>
    <mergeCell ref="A1:B1"/>
    <mergeCell ref="A39:B39"/>
    <mergeCell ref="A38:I38"/>
    <mergeCell ref="A3:I3"/>
    <mergeCell ref="A4:B4"/>
    <mergeCell ref="C4:I7"/>
  </mergeCells>
  <phoneticPr fontId="0" type="noConversion"/>
  <pageMargins left="1.1811023622047245" right="0.78740157480314965" top="0.59055118110236227" bottom="0.74803149606299213" header="0.19685039370078741" footer="0.35433070866141736"/>
  <pageSetup paperSize="9" orientation="portrait" r:id="rId1"/>
  <headerFooter alignWithMargins="0">
    <oddFooter>&amp;L&amp;6&amp;D / Seite &amp;P&amp;C&amp;8&amp;A&amp;R&amp;"Arial,Fett"&amp;8&amp;F</oddFooter>
  </headerFooter>
  <rowBreaks count="2" manualBreakCount="2">
    <brk id="39" max="16383" man="1"/>
    <brk id="9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77"/>
  <sheetViews>
    <sheetView view="pageBreakPreview" zoomScaleNormal="100" zoomScaleSheetLayoutView="100" workbookViewId="0">
      <selection sqref="A1:B1"/>
    </sheetView>
  </sheetViews>
  <sheetFormatPr baseColWidth="10" defaultRowHeight="12.75" x14ac:dyDescent="0.35"/>
  <cols>
    <col min="1" max="1" width="6.59765625" style="42" customWidth="1"/>
    <col min="2" max="2" width="44.59765625" style="42" customWidth="1"/>
    <col min="3" max="3" width="4.73046875" style="80" bestFit="1" customWidth="1"/>
    <col min="4" max="4" width="7.59765625" style="80" bestFit="1" customWidth="1"/>
    <col min="5" max="5" width="9.73046875" style="80" bestFit="1" customWidth="1"/>
    <col min="6" max="6" width="8.73046875" style="42" customWidth="1"/>
    <col min="7" max="12" width="11.3984375" style="42"/>
  </cols>
  <sheetData>
    <row r="1" spans="1:12" ht="57" customHeight="1" x14ac:dyDescent="0.35">
      <c r="A1" s="311" t="s">
        <v>1080</v>
      </c>
      <c r="B1" s="312"/>
      <c r="C1" s="37"/>
      <c r="D1" s="333"/>
      <c r="E1" s="333"/>
      <c r="F1" s="333"/>
      <c r="H1"/>
      <c r="I1"/>
      <c r="J1"/>
      <c r="K1"/>
      <c r="L1"/>
    </row>
    <row r="2" spans="1:12" x14ac:dyDescent="0.35">
      <c r="A2" s="1"/>
      <c r="B2" s="1"/>
      <c r="C2" s="85"/>
      <c r="D2" s="85"/>
      <c r="E2" s="90"/>
      <c r="F2" s="20"/>
      <c r="G2" s="19"/>
      <c r="H2"/>
      <c r="I2"/>
      <c r="J2"/>
      <c r="K2"/>
      <c r="L2"/>
    </row>
    <row r="3" spans="1:12" x14ac:dyDescent="0.35">
      <c r="A3" s="227"/>
      <c r="B3" s="227"/>
      <c r="C3" s="228"/>
      <c r="D3" s="228"/>
      <c r="E3" s="228"/>
      <c r="F3" s="227"/>
    </row>
    <row r="4" spans="1:12" x14ac:dyDescent="0.35">
      <c r="A4" s="51" t="s">
        <v>387</v>
      </c>
      <c r="B4" s="51" t="s">
        <v>685</v>
      </c>
      <c r="C4" s="97" t="s">
        <v>388</v>
      </c>
      <c r="D4" s="97" t="s">
        <v>389</v>
      </c>
      <c r="E4" s="97" t="s">
        <v>390</v>
      </c>
      <c r="F4" s="52" t="s">
        <v>391</v>
      </c>
    </row>
    <row r="5" spans="1:12" x14ac:dyDescent="0.35">
      <c r="C5" s="88"/>
      <c r="D5" s="88"/>
      <c r="E5" s="88"/>
    </row>
    <row r="6" spans="1:12" x14ac:dyDescent="0.35">
      <c r="A6" s="63" t="s">
        <v>327</v>
      </c>
      <c r="B6" s="71" t="s">
        <v>38</v>
      </c>
      <c r="C6" s="88"/>
      <c r="D6" s="88"/>
      <c r="E6" s="88"/>
      <c r="F6" s="57"/>
    </row>
    <row r="7" spans="1:12" ht="30.4" x14ac:dyDescent="0.35">
      <c r="A7" s="44"/>
      <c r="B7" s="62" t="s">
        <v>773</v>
      </c>
      <c r="C7" s="88"/>
      <c r="D7" s="88"/>
      <c r="E7" s="88"/>
      <c r="F7" s="57"/>
    </row>
    <row r="8" spans="1:12" ht="20.25" x14ac:dyDescent="0.35">
      <c r="A8" s="44"/>
      <c r="B8" s="62" t="s">
        <v>760</v>
      </c>
      <c r="C8" s="88"/>
      <c r="D8" s="88"/>
      <c r="E8" s="88"/>
      <c r="F8" s="57"/>
    </row>
    <row r="9" spans="1:12" ht="40.5" x14ac:dyDescent="0.35">
      <c r="A9" s="44"/>
      <c r="B9" s="62" t="s">
        <v>772</v>
      </c>
      <c r="C9" s="88"/>
      <c r="D9" s="88"/>
      <c r="E9" s="88"/>
      <c r="F9" s="57"/>
    </row>
    <row r="10" spans="1:12" x14ac:dyDescent="0.35">
      <c r="A10" s="44"/>
      <c r="B10" s="62"/>
      <c r="C10" s="88"/>
      <c r="D10" s="88"/>
      <c r="E10" s="88"/>
      <c r="F10" s="57"/>
    </row>
    <row r="11" spans="1:12" ht="20.25" x14ac:dyDescent="0.35">
      <c r="A11" s="153" t="s">
        <v>160</v>
      </c>
      <c r="B11" s="71" t="s">
        <v>396</v>
      </c>
      <c r="C11" s="88"/>
      <c r="D11" s="88"/>
      <c r="E11" s="88"/>
      <c r="F11" s="57"/>
    </row>
    <row r="12" spans="1:12" x14ac:dyDescent="0.35">
      <c r="A12" s="44"/>
      <c r="B12" s="94" t="s">
        <v>393</v>
      </c>
      <c r="C12" s="88"/>
      <c r="D12" s="88"/>
      <c r="E12" s="88"/>
      <c r="F12" s="57"/>
    </row>
    <row r="13" spans="1:12" x14ac:dyDescent="0.35">
      <c r="A13" s="44"/>
      <c r="B13" s="62" t="s">
        <v>501</v>
      </c>
      <c r="C13" s="88"/>
      <c r="D13" s="88"/>
      <c r="E13" s="88"/>
      <c r="F13" s="57"/>
    </row>
    <row r="14" spans="1:12" x14ac:dyDescent="0.35">
      <c r="A14" s="44"/>
      <c r="B14" s="74"/>
      <c r="C14" s="88"/>
      <c r="D14" s="88"/>
      <c r="E14" s="88"/>
      <c r="F14" s="57"/>
    </row>
    <row r="15" spans="1:12" x14ac:dyDescent="0.35">
      <c r="A15" s="153" t="s">
        <v>161</v>
      </c>
      <c r="B15" s="71" t="s">
        <v>397</v>
      </c>
      <c r="C15" s="88"/>
      <c r="D15" s="88"/>
      <c r="E15" s="88"/>
      <c r="F15" s="57"/>
    </row>
    <row r="16" spans="1:12" x14ac:dyDescent="0.35">
      <c r="A16" s="44"/>
      <c r="B16" s="103" t="s">
        <v>757</v>
      </c>
      <c r="C16" s="88"/>
      <c r="D16" s="88"/>
      <c r="E16" s="88"/>
      <c r="F16" s="57"/>
    </row>
    <row r="17" spans="1:6" x14ac:dyDescent="0.35">
      <c r="A17" s="44"/>
      <c r="B17" s="103" t="s">
        <v>758</v>
      </c>
      <c r="C17" s="88"/>
      <c r="D17" s="88"/>
      <c r="E17" s="88"/>
      <c r="F17" s="57"/>
    </row>
    <row r="18" spans="1:6" x14ac:dyDescent="0.35">
      <c r="A18" s="44"/>
      <c r="B18" s="103" t="s">
        <v>759</v>
      </c>
      <c r="C18" s="88"/>
      <c r="D18" s="88"/>
      <c r="E18" s="88"/>
      <c r="F18" s="57"/>
    </row>
    <row r="19" spans="1:6" x14ac:dyDescent="0.35">
      <c r="A19" s="44"/>
      <c r="B19" s="62" t="s">
        <v>501</v>
      </c>
      <c r="C19" s="88"/>
      <c r="D19" s="88"/>
      <c r="E19" s="88"/>
      <c r="F19" s="57"/>
    </row>
    <row r="20" spans="1:6" x14ac:dyDescent="0.35">
      <c r="A20" s="44"/>
      <c r="B20" s="74"/>
      <c r="C20" s="88"/>
      <c r="D20" s="88"/>
      <c r="E20" s="88"/>
      <c r="F20" s="57"/>
    </row>
    <row r="21" spans="1:6" x14ac:dyDescent="0.35">
      <c r="A21" s="63" t="s">
        <v>398</v>
      </c>
      <c r="B21" s="71" t="s">
        <v>1026</v>
      </c>
      <c r="C21" s="88"/>
      <c r="D21" s="88"/>
      <c r="E21" s="88"/>
      <c r="F21" s="57"/>
    </row>
    <row r="22" spans="1:6" ht="15" customHeight="1" x14ac:dyDescent="0.35">
      <c r="A22" s="59" t="s">
        <v>764</v>
      </c>
      <c r="B22" s="62" t="s">
        <v>761</v>
      </c>
      <c r="C22" s="87" t="s">
        <v>371</v>
      </c>
      <c r="D22" s="302"/>
      <c r="E22" s="104"/>
      <c r="F22" s="57">
        <f>D22*E22</f>
        <v>0</v>
      </c>
    </row>
    <row r="23" spans="1:6" x14ac:dyDescent="0.35">
      <c r="A23" s="44"/>
      <c r="B23" s="164" t="s">
        <v>1027</v>
      </c>
      <c r="C23" s="87"/>
      <c r="D23" s="87"/>
      <c r="E23" s="105"/>
      <c r="F23" s="57"/>
    </row>
    <row r="24" spans="1:6" x14ac:dyDescent="0.35">
      <c r="A24" s="44"/>
      <c r="B24" s="62"/>
      <c r="C24" s="88"/>
      <c r="D24" s="88"/>
      <c r="E24" s="88"/>
      <c r="F24" s="57"/>
    </row>
    <row r="25" spans="1:6" x14ac:dyDescent="0.35">
      <c r="A25" s="63" t="s">
        <v>399</v>
      </c>
      <c r="B25" s="71" t="s">
        <v>762</v>
      </c>
      <c r="C25" s="88"/>
      <c r="D25" s="88"/>
      <c r="E25" s="88"/>
      <c r="F25" s="57"/>
    </row>
    <row r="26" spans="1:6" x14ac:dyDescent="0.35">
      <c r="A26" s="59" t="s">
        <v>400</v>
      </c>
      <c r="B26" s="62" t="s">
        <v>1028</v>
      </c>
      <c r="C26" s="87" t="s">
        <v>763</v>
      </c>
      <c r="D26" s="87" t="s">
        <v>89</v>
      </c>
      <c r="E26" s="104"/>
      <c r="F26" s="57">
        <f>D26*E26</f>
        <v>0</v>
      </c>
    </row>
    <row r="27" spans="1:6" x14ac:dyDescent="0.35">
      <c r="A27" s="59"/>
      <c r="B27" s="62"/>
      <c r="C27" s="87"/>
      <c r="D27" s="87"/>
      <c r="E27" s="105"/>
      <c r="F27" s="57"/>
    </row>
    <row r="28" spans="1:6" x14ac:dyDescent="0.35">
      <c r="A28" s="59" t="s">
        <v>401</v>
      </c>
      <c r="B28" s="62" t="s">
        <v>1029</v>
      </c>
      <c r="C28" s="87" t="s">
        <v>763</v>
      </c>
      <c r="D28" s="87" t="s">
        <v>89</v>
      </c>
      <c r="E28" s="104"/>
      <c r="F28" s="57">
        <f>D28*E28</f>
        <v>0</v>
      </c>
    </row>
    <row r="29" spans="1:6" x14ac:dyDescent="0.35">
      <c r="A29" s="59"/>
      <c r="B29" s="62"/>
      <c r="C29" s="87"/>
      <c r="D29" s="87"/>
      <c r="E29" s="105"/>
      <c r="F29" s="57"/>
    </row>
    <row r="30" spans="1:6" x14ac:dyDescent="0.35">
      <c r="A30" s="59" t="s">
        <v>402</v>
      </c>
      <c r="B30" s="62" t="s">
        <v>1030</v>
      </c>
      <c r="C30" s="87" t="s">
        <v>763</v>
      </c>
      <c r="D30" s="87" t="s">
        <v>89</v>
      </c>
      <c r="E30" s="104"/>
      <c r="F30" s="57">
        <f>D30*E30</f>
        <v>0</v>
      </c>
    </row>
    <row r="31" spans="1:6" x14ac:dyDescent="0.35">
      <c r="A31" s="59"/>
      <c r="B31" s="62"/>
      <c r="C31" s="87"/>
      <c r="D31" s="87"/>
      <c r="E31" s="105"/>
      <c r="F31" s="57"/>
    </row>
    <row r="32" spans="1:6" x14ac:dyDescent="0.35">
      <c r="A32" s="59" t="s">
        <v>403</v>
      </c>
      <c r="B32" s="65" t="s">
        <v>1031</v>
      </c>
      <c r="C32" s="87" t="s">
        <v>763</v>
      </c>
      <c r="D32" s="87" t="s">
        <v>89</v>
      </c>
      <c r="E32" s="104"/>
      <c r="F32" s="57">
        <f>D32*E32</f>
        <v>0</v>
      </c>
    </row>
    <row r="33" spans="1:6" x14ac:dyDescent="0.35">
      <c r="A33" s="59"/>
      <c r="B33" s="65"/>
      <c r="C33" s="87"/>
      <c r="D33" s="87"/>
      <c r="E33" s="105"/>
      <c r="F33" s="57"/>
    </row>
    <row r="34" spans="1:6" x14ac:dyDescent="0.35">
      <c r="A34" s="59" t="s">
        <v>404</v>
      </c>
      <c r="B34" s="62" t="s">
        <v>1032</v>
      </c>
      <c r="C34" s="87" t="s">
        <v>763</v>
      </c>
      <c r="D34" s="87" t="s">
        <v>89</v>
      </c>
      <c r="E34" s="104"/>
      <c r="F34" s="57">
        <f>D34*E34</f>
        <v>0</v>
      </c>
    </row>
    <row r="35" spans="1:6" x14ac:dyDescent="0.35">
      <c r="A35" s="59"/>
      <c r="B35" s="62"/>
      <c r="C35" s="87"/>
      <c r="D35" s="87"/>
      <c r="E35" s="105"/>
      <c r="F35" s="57"/>
    </row>
    <row r="36" spans="1:6" x14ac:dyDescent="0.35">
      <c r="A36" s="59" t="s">
        <v>405</v>
      </c>
      <c r="B36" s="62" t="s">
        <v>1033</v>
      </c>
      <c r="C36" s="87" t="s">
        <v>763</v>
      </c>
      <c r="D36" s="87" t="s">
        <v>89</v>
      </c>
      <c r="E36" s="104"/>
      <c r="F36" s="57">
        <f>D36*E36</f>
        <v>0</v>
      </c>
    </row>
    <row r="37" spans="1:6" x14ac:dyDescent="0.35">
      <c r="A37" s="59"/>
      <c r="B37" s="62"/>
      <c r="C37" s="87"/>
      <c r="D37" s="87"/>
      <c r="E37" s="105"/>
      <c r="F37" s="57"/>
    </row>
    <row r="38" spans="1:6" x14ac:dyDescent="0.35">
      <c r="A38" s="59" t="s">
        <v>406</v>
      </c>
      <c r="B38" s="62" t="s">
        <v>1034</v>
      </c>
      <c r="C38" s="87" t="s">
        <v>763</v>
      </c>
      <c r="D38" s="87" t="s">
        <v>89</v>
      </c>
      <c r="E38" s="104"/>
      <c r="F38" s="57">
        <f>D38*E38</f>
        <v>0</v>
      </c>
    </row>
    <row r="39" spans="1:6" x14ac:dyDescent="0.35">
      <c r="A39" s="59"/>
      <c r="C39" s="87"/>
      <c r="D39" s="87"/>
      <c r="E39" s="105"/>
      <c r="F39" s="57"/>
    </row>
    <row r="40" spans="1:6" ht="30.4" x14ac:dyDescent="0.35">
      <c r="A40" s="59" t="s">
        <v>407</v>
      </c>
      <c r="B40" s="62" t="s">
        <v>1035</v>
      </c>
      <c r="C40" s="87" t="s">
        <v>763</v>
      </c>
      <c r="D40" s="87" t="s">
        <v>120</v>
      </c>
      <c r="E40" s="104"/>
      <c r="F40" s="57">
        <f>D40*E40</f>
        <v>0</v>
      </c>
    </row>
    <row r="41" spans="1:6" x14ac:dyDescent="0.35">
      <c r="A41" s="44"/>
      <c r="B41" s="62"/>
      <c r="C41" s="88"/>
      <c r="D41" s="88"/>
      <c r="E41" s="88"/>
      <c r="F41" s="57"/>
    </row>
    <row r="42" spans="1:6" ht="13.15" thickBot="1" x14ac:dyDescent="0.4">
      <c r="A42" s="44"/>
      <c r="B42" s="67" t="s">
        <v>268</v>
      </c>
      <c r="C42" s="88"/>
      <c r="D42" s="88"/>
      <c r="E42" s="88"/>
      <c r="F42" s="99">
        <f>SUM(F6:F40)</f>
        <v>0</v>
      </c>
    </row>
    <row r="43" spans="1:6" ht="13.15" thickTop="1" x14ac:dyDescent="0.35"/>
    <row r="56" spans="2:2" x14ac:dyDescent="0.35">
      <c r="B56" s="55"/>
    </row>
    <row r="57" spans="2:2" x14ac:dyDescent="0.35">
      <c r="B57" s="54"/>
    </row>
    <row r="58" spans="2:2" x14ac:dyDescent="0.35">
      <c r="B58" s="54"/>
    </row>
    <row r="59" spans="2:2" x14ac:dyDescent="0.35">
      <c r="B59" s="54"/>
    </row>
    <row r="60" spans="2:2" x14ac:dyDescent="0.35">
      <c r="B60" s="54"/>
    </row>
    <row r="61" spans="2:2" x14ac:dyDescent="0.35">
      <c r="B61" s="55"/>
    </row>
    <row r="62" spans="2:2" x14ac:dyDescent="0.35">
      <c r="B62" s="55"/>
    </row>
    <row r="63" spans="2:2" x14ac:dyDescent="0.35">
      <c r="B63" s="44"/>
    </row>
    <row r="64" spans="2:2" x14ac:dyDescent="0.35">
      <c r="B64" s="55"/>
    </row>
    <row r="65" spans="2:3" x14ac:dyDescent="0.35">
      <c r="B65" s="44"/>
    </row>
    <row r="66" spans="2:3" x14ac:dyDescent="0.35">
      <c r="B66" s="44"/>
    </row>
    <row r="67" spans="2:3" x14ac:dyDescent="0.35">
      <c r="B67" s="44"/>
    </row>
    <row r="68" spans="2:3" x14ac:dyDescent="0.35">
      <c r="B68" s="44"/>
    </row>
    <row r="69" spans="2:3" x14ac:dyDescent="0.35">
      <c r="B69" s="44"/>
    </row>
    <row r="70" spans="2:3" x14ac:dyDescent="0.35">
      <c r="B70" s="44"/>
    </row>
    <row r="71" spans="2:3" x14ac:dyDescent="0.35">
      <c r="B71" s="44"/>
    </row>
    <row r="72" spans="2:3" x14ac:dyDescent="0.35">
      <c r="B72" s="55"/>
    </row>
    <row r="73" spans="2:3" x14ac:dyDescent="0.35">
      <c r="B73" s="44"/>
    </row>
    <row r="74" spans="2:3" x14ac:dyDescent="0.35">
      <c r="B74" s="55"/>
    </row>
    <row r="75" spans="2:3" x14ac:dyDescent="0.35">
      <c r="B75" s="55"/>
      <c r="C75" s="37"/>
    </row>
    <row r="76" spans="2:3" x14ac:dyDescent="0.35">
      <c r="B76" s="44"/>
    </row>
    <row r="77" spans="2:3" x14ac:dyDescent="0.35">
      <c r="B77" s="56"/>
    </row>
  </sheetData>
  <mergeCells count="2">
    <mergeCell ref="A1:B1"/>
    <mergeCell ref="D1:F1"/>
  </mergeCells>
  <phoneticPr fontId="0" type="noConversion"/>
  <pageMargins left="1.1811023622047245" right="0.78740157480314965" top="0.59055118110236227" bottom="0.74803149606299213" header="0.19685039370078741" footer="0.35433070866141736"/>
  <pageSetup paperSize="9" orientation="portrait" r:id="rId1"/>
  <headerFooter alignWithMargins="0">
    <oddFooter>&amp;L&amp;6&amp;D / Seite &amp;P&amp;C&amp;8&amp;A&amp;R&amp;"Arial,Fett"&amp;8&amp;F</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5"/>
  <sheetViews>
    <sheetView view="pageBreakPreview" zoomScaleNormal="100" zoomScaleSheetLayoutView="100" workbookViewId="0">
      <selection sqref="A1:B1"/>
    </sheetView>
  </sheetViews>
  <sheetFormatPr baseColWidth="10" defaultRowHeight="12.75" x14ac:dyDescent="0.35"/>
  <cols>
    <col min="1" max="1" width="6.59765625" style="42" customWidth="1"/>
    <col min="2" max="2" width="36.265625" style="42" customWidth="1"/>
    <col min="3" max="3" width="7.73046875" style="80" customWidth="1"/>
    <col min="4" max="4" width="8.73046875" style="80" customWidth="1"/>
    <col min="5" max="5" width="11.73046875" style="80" customWidth="1"/>
    <col min="6" max="6" width="12.73046875" style="42" customWidth="1"/>
    <col min="7" max="12" width="11.3984375" style="42"/>
  </cols>
  <sheetData>
    <row r="1" spans="1:12" ht="57" customHeight="1" x14ac:dyDescent="0.35">
      <c r="A1" s="311" t="s">
        <v>1080</v>
      </c>
      <c r="B1" s="312"/>
      <c r="C1" s="37"/>
      <c r="D1" s="259"/>
      <c r="E1" s="323"/>
      <c r="F1" s="323"/>
      <c r="H1"/>
      <c r="I1"/>
      <c r="J1"/>
      <c r="K1"/>
      <c r="L1"/>
    </row>
    <row r="2" spans="1:12" x14ac:dyDescent="0.35">
      <c r="A2" s="1"/>
      <c r="B2" s="1"/>
      <c r="C2" s="85"/>
      <c r="D2" s="85"/>
      <c r="E2" s="90"/>
      <c r="F2" s="20"/>
      <c r="G2" s="19"/>
      <c r="H2"/>
      <c r="I2"/>
      <c r="J2"/>
      <c r="K2"/>
      <c r="L2"/>
    </row>
    <row r="3" spans="1:12" x14ac:dyDescent="0.35">
      <c r="A3" s="227"/>
      <c r="B3" s="227"/>
      <c r="C3" s="228"/>
      <c r="D3" s="228"/>
      <c r="E3" s="228"/>
      <c r="F3" s="227"/>
    </row>
    <row r="4" spans="1:12" x14ac:dyDescent="0.35">
      <c r="A4" s="51" t="s">
        <v>387</v>
      </c>
      <c r="B4" s="51" t="s">
        <v>686</v>
      </c>
      <c r="C4" s="97"/>
      <c r="D4" s="97"/>
      <c r="E4" s="97"/>
      <c r="F4" s="52"/>
    </row>
    <row r="6" spans="1:12" x14ac:dyDescent="0.35">
      <c r="A6" s="63" t="s">
        <v>162</v>
      </c>
      <c r="B6" s="71" t="s">
        <v>39</v>
      </c>
      <c r="C6" s="86"/>
      <c r="D6" s="86"/>
      <c r="E6" s="86"/>
      <c r="F6" s="58"/>
    </row>
    <row r="7" spans="1:12" x14ac:dyDescent="0.35">
      <c r="A7" s="44"/>
      <c r="B7" s="71"/>
      <c r="C7" s="86"/>
      <c r="D7" s="86"/>
      <c r="E7" s="86"/>
      <c r="F7" s="58"/>
    </row>
    <row r="8" spans="1:12" x14ac:dyDescent="0.35">
      <c r="A8" s="63" t="s">
        <v>163</v>
      </c>
      <c r="B8" s="71" t="s">
        <v>40</v>
      </c>
      <c r="C8" s="86"/>
      <c r="D8" s="86"/>
      <c r="E8" s="86"/>
      <c r="F8" s="58"/>
    </row>
    <row r="9" spans="1:12" ht="12.75" customHeight="1" x14ac:dyDescent="0.35">
      <c r="A9" s="44"/>
      <c r="B9" s="335" t="s">
        <v>41</v>
      </c>
      <c r="C9" s="335"/>
      <c r="D9" s="335"/>
      <c r="E9" s="335"/>
      <c r="F9" s="201"/>
    </row>
    <row r="10" spans="1:12" x14ac:dyDescent="0.35">
      <c r="A10" s="44"/>
      <c r="B10" s="62"/>
      <c r="C10" s="86"/>
      <c r="D10" s="86"/>
      <c r="E10" s="86"/>
      <c r="F10" s="58"/>
    </row>
    <row r="11" spans="1:12" x14ac:dyDescent="0.35">
      <c r="A11" s="63" t="s">
        <v>164</v>
      </c>
      <c r="B11" s="71" t="s">
        <v>42</v>
      </c>
      <c r="C11" s="86"/>
      <c r="D11" s="86"/>
      <c r="E11" s="86"/>
      <c r="F11" s="58"/>
    </row>
    <row r="12" spans="1:12" x14ac:dyDescent="0.35">
      <c r="A12" s="44"/>
      <c r="B12" s="62" t="s">
        <v>43</v>
      </c>
      <c r="C12" s="86"/>
      <c r="D12" s="86"/>
      <c r="E12" s="86"/>
      <c r="F12" s="58"/>
    </row>
    <row r="13" spans="1:12" x14ac:dyDescent="0.35">
      <c r="A13" s="44"/>
      <c r="B13" s="62"/>
      <c r="C13" s="86"/>
      <c r="D13" s="86"/>
      <c r="E13" s="86"/>
      <c r="F13" s="58"/>
    </row>
    <row r="14" spans="1:12" x14ac:dyDescent="0.35">
      <c r="A14" s="63" t="s">
        <v>262</v>
      </c>
      <c r="B14" s="71" t="s">
        <v>44</v>
      </c>
      <c r="C14" s="86"/>
      <c r="D14" s="86"/>
      <c r="E14" s="86"/>
      <c r="F14" s="58"/>
    </row>
    <row r="15" spans="1:12" x14ac:dyDescent="0.35">
      <c r="A15" s="44"/>
      <c r="B15" s="62" t="s">
        <v>45</v>
      </c>
      <c r="C15" s="86"/>
      <c r="D15" s="86"/>
      <c r="E15" s="86"/>
      <c r="F15" s="58"/>
    </row>
    <row r="16" spans="1:12" x14ac:dyDescent="0.35">
      <c r="A16" s="44"/>
      <c r="B16" s="62"/>
      <c r="C16" s="86"/>
      <c r="D16" s="86"/>
      <c r="E16" s="86"/>
      <c r="F16" s="58"/>
    </row>
    <row r="17" spans="1:6" ht="20.25" x14ac:dyDescent="0.35">
      <c r="A17" s="63" t="s">
        <v>263</v>
      </c>
      <c r="B17" s="71" t="s">
        <v>46</v>
      </c>
      <c r="C17" s="86"/>
      <c r="D17" s="86"/>
      <c r="E17" s="86"/>
      <c r="F17" s="58"/>
    </row>
    <row r="18" spans="1:6" x14ac:dyDescent="0.35">
      <c r="A18" s="44"/>
      <c r="B18" s="50" t="s">
        <v>64</v>
      </c>
      <c r="C18" s="334" t="s">
        <v>563</v>
      </c>
      <c r="D18" s="334"/>
      <c r="E18" s="247">
        <v>0.25</v>
      </c>
      <c r="F18" s="58"/>
    </row>
    <row r="19" spans="1:6" x14ac:dyDescent="0.35">
      <c r="A19" s="53"/>
      <c r="B19" s="50" t="s">
        <v>65</v>
      </c>
      <c r="C19" s="334" t="s">
        <v>564</v>
      </c>
      <c r="D19" s="334"/>
      <c r="E19" s="247">
        <v>0.5</v>
      </c>
      <c r="F19" s="79"/>
    </row>
    <row r="20" spans="1:6" x14ac:dyDescent="0.35">
      <c r="A20" s="53"/>
      <c r="B20" s="50" t="s">
        <v>66</v>
      </c>
      <c r="C20" s="334" t="s">
        <v>565</v>
      </c>
      <c r="D20" s="334"/>
      <c r="E20" s="247">
        <v>0.25</v>
      </c>
      <c r="F20" s="79"/>
    </row>
    <row r="21" spans="1:6" x14ac:dyDescent="0.35">
      <c r="A21" s="53"/>
      <c r="B21" s="50" t="s">
        <v>67</v>
      </c>
      <c r="C21" s="334" t="s">
        <v>566</v>
      </c>
      <c r="D21" s="334"/>
      <c r="E21" s="247">
        <v>1</v>
      </c>
      <c r="F21" s="79"/>
    </row>
    <row r="22" spans="1:6" x14ac:dyDescent="0.35">
      <c r="A22" s="53"/>
      <c r="B22" s="44"/>
      <c r="F22" s="79"/>
    </row>
    <row r="23" spans="1:6" x14ac:dyDescent="0.35">
      <c r="A23" s="63" t="s">
        <v>264</v>
      </c>
      <c r="B23" s="68" t="s">
        <v>47</v>
      </c>
      <c r="F23" s="79"/>
    </row>
    <row r="24" spans="1:6" x14ac:dyDescent="0.35">
      <c r="A24" s="53"/>
      <c r="B24" s="76"/>
      <c r="F24" s="79"/>
    </row>
    <row r="25" spans="1:6" x14ac:dyDescent="0.35">
      <c r="A25" s="53"/>
      <c r="B25" s="50" t="s">
        <v>697</v>
      </c>
      <c r="F25" s="79"/>
    </row>
    <row r="26" spans="1:6" x14ac:dyDescent="0.35">
      <c r="A26" s="63"/>
      <c r="B26" s="50" t="s">
        <v>698</v>
      </c>
      <c r="F26" s="79"/>
    </row>
    <row r="27" spans="1:6" x14ac:dyDescent="0.35">
      <c r="A27" s="53"/>
      <c r="B27" s="65"/>
      <c r="F27" s="79"/>
    </row>
    <row r="36" spans="1:2" x14ac:dyDescent="0.35">
      <c r="A36" s="59" t="s">
        <v>699</v>
      </c>
      <c r="B36" s="50" t="s">
        <v>700</v>
      </c>
    </row>
    <row r="37" spans="1:2" x14ac:dyDescent="0.35">
      <c r="B37" s="213" t="s">
        <v>701</v>
      </c>
    </row>
    <row r="39" spans="1:2" x14ac:dyDescent="0.35">
      <c r="A39" s="59" t="s">
        <v>702</v>
      </c>
      <c r="B39" s="50" t="s">
        <v>703</v>
      </c>
    </row>
    <row r="40" spans="1:2" x14ac:dyDescent="0.35">
      <c r="B40" s="213" t="s">
        <v>704</v>
      </c>
    </row>
    <row r="42" spans="1:2" x14ac:dyDescent="0.35">
      <c r="A42" s="59" t="s">
        <v>705</v>
      </c>
      <c r="B42" s="50" t="s">
        <v>706</v>
      </c>
    </row>
    <row r="43" spans="1:2" x14ac:dyDescent="0.35">
      <c r="B43" s="213" t="s">
        <v>704</v>
      </c>
    </row>
    <row r="45" spans="1:2" x14ac:dyDescent="0.35">
      <c r="A45" s="63" t="s">
        <v>265</v>
      </c>
      <c r="B45" s="68" t="s">
        <v>48</v>
      </c>
    </row>
    <row r="46" spans="1:2" x14ac:dyDescent="0.35">
      <c r="A46" s="53"/>
      <c r="B46" s="65" t="s">
        <v>49</v>
      </c>
    </row>
    <row r="47" spans="1:2" x14ac:dyDescent="0.35">
      <c r="A47" s="53"/>
      <c r="B47" s="213" t="s">
        <v>507</v>
      </c>
    </row>
    <row r="48" spans="1:2" x14ac:dyDescent="0.35">
      <c r="B48" s="44"/>
    </row>
    <row r="49" spans="2:3" x14ac:dyDescent="0.35">
      <c r="B49" s="44"/>
    </row>
    <row r="50" spans="2:3" x14ac:dyDescent="0.35">
      <c r="B50" s="55"/>
    </row>
    <row r="51" spans="2:3" x14ac:dyDescent="0.35">
      <c r="B51" s="44"/>
    </row>
    <row r="52" spans="2:3" x14ac:dyDescent="0.35">
      <c r="B52" s="55"/>
    </row>
    <row r="53" spans="2:3" x14ac:dyDescent="0.35">
      <c r="B53" s="55"/>
      <c r="C53" s="37"/>
    </row>
    <row r="54" spans="2:3" x14ac:dyDescent="0.35">
      <c r="B54" s="44"/>
    </row>
    <row r="55" spans="2:3" x14ac:dyDescent="0.35">
      <c r="B55" s="56"/>
    </row>
  </sheetData>
  <mergeCells count="7">
    <mergeCell ref="C21:D21"/>
    <mergeCell ref="A1:B1"/>
    <mergeCell ref="B9:E9"/>
    <mergeCell ref="C18:D18"/>
    <mergeCell ref="C19:D19"/>
    <mergeCell ref="C20:D20"/>
    <mergeCell ref="E1:F1"/>
  </mergeCells>
  <pageMargins left="1.1811023622047245" right="0.78740157480314965" top="0.59055118110236227" bottom="0.74803149606299213" header="0.19685039370078741" footer="0.35433070866141736"/>
  <pageSetup paperSize="9" scale="95" orientation="portrait" r:id="rId1"/>
  <headerFooter>
    <oddFooter>&amp;L&amp;6&amp;D / Seite &amp;P&amp;C&amp;8&amp;A&amp;R&amp;"Arial,Fett"&amp;8&amp;F</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61"/>
  <sheetViews>
    <sheetView view="pageBreakPreview" zoomScaleNormal="100" zoomScaleSheetLayoutView="100" workbookViewId="0">
      <selection sqref="A1:B1"/>
    </sheetView>
  </sheetViews>
  <sheetFormatPr baseColWidth="10" defaultRowHeight="12.75" x14ac:dyDescent="0.35"/>
  <cols>
    <col min="1" max="1" width="6.59765625" style="42" customWidth="1"/>
    <col min="2" max="2" width="36.265625" style="42" customWidth="1"/>
    <col min="3" max="3" width="7.73046875" style="42" customWidth="1"/>
    <col min="4" max="5" width="8.73046875" style="42" customWidth="1"/>
    <col min="6" max="6" width="12.73046875" style="42" customWidth="1"/>
    <col min="7" max="12" width="11.3984375" style="42"/>
  </cols>
  <sheetData>
    <row r="1" spans="1:12" ht="57" customHeight="1" x14ac:dyDescent="0.35">
      <c r="A1" s="311" t="s">
        <v>1080</v>
      </c>
      <c r="B1" s="312"/>
      <c r="C1"/>
      <c r="D1" s="77"/>
      <c r="E1" s="341"/>
      <c r="F1" s="323"/>
      <c r="H1"/>
      <c r="I1"/>
      <c r="J1"/>
      <c r="K1"/>
      <c r="L1"/>
    </row>
    <row r="2" spans="1:12" x14ac:dyDescent="0.35">
      <c r="A2" s="1"/>
      <c r="B2" s="1"/>
      <c r="C2" s="1"/>
      <c r="D2" s="1"/>
      <c r="E2" s="20"/>
      <c r="F2" s="20"/>
      <c r="G2" s="19"/>
      <c r="H2"/>
      <c r="I2"/>
      <c r="J2"/>
      <c r="K2"/>
      <c r="L2"/>
    </row>
    <row r="4" spans="1:12" x14ac:dyDescent="0.35">
      <c r="A4" s="51" t="s">
        <v>387</v>
      </c>
      <c r="B4" s="51" t="s">
        <v>687</v>
      </c>
      <c r="C4" s="132"/>
      <c r="D4" s="133"/>
      <c r="E4" s="133"/>
      <c r="F4" s="133"/>
    </row>
    <row r="6" spans="1:12" ht="14.25" customHeight="1" x14ac:dyDescent="0.35">
      <c r="A6" s="106" t="s">
        <v>165</v>
      </c>
      <c r="B6" s="338" t="s">
        <v>50</v>
      </c>
      <c r="C6" s="338"/>
      <c r="D6" s="338"/>
      <c r="E6" s="338"/>
      <c r="F6" s="338"/>
    </row>
    <row r="7" spans="1:12" x14ac:dyDescent="0.35">
      <c r="A7" s="72"/>
      <c r="B7" s="71"/>
      <c r="F7" s="79"/>
    </row>
    <row r="8" spans="1:12" x14ac:dyDescent="0.35">
      <c r="A8" s="72" t="s">
        <v>166</v>
      </c>
      <c r="B8" s="71" t="s">
        <v>51</v>
      </c>
      <c r="F8" s="79"/>
    </row>
    <row r="9" spans="1:12" x14ac:dyDescent="0.35">
      <c r="A9" s="72"/>
      <c r="B9" s="337"/>
      <c r="C9" s="337"/>
      <c r="D9" s="337"/>
      <c r="E9" s="337"/>
      <c r="F9" s="337"/>
    </row>
    <row r="10" spans="1:12" x14ac:dyDescent="0.35">
      <c r="A10" s="72"/>
      <c r="B10" s="71"/>
      <c r="F10" s="79"/>
    </row>
    <row r="11" spans="1:12" x14ac:dyDescent="0.35">
      <c r="A11" s="72" t="s">
        <v>167</v>
      </c>
      <c r="B11" s="71" t="s">
        <v>52</v>
      </c>
      <c r="F11" s="79"/>
    </row>
    <row r="12" spans="1:12" x14ac:dyDescent="0.35">
      <c r="A12" s="72"/>
      <c r="B12" s="337"/>
      <c r="C12" s="337"/>
      <c r="D12" s="337"/>
      <c r="E12" s="337"/>
      <c r="F12" s="337"/>
    </row>
    <row r="13" spans="1:12" x14ac:dyDescent="0.35">
      <c r="A13" s="72"/>
      <c r="B13" s="71"/>
      <c r="F13" s="79"/>
    </row>
    <row r="14" spans="1:12" x14ac:dyDescent="0.35">
      <c r="A14" s="72" t="s">
        <v>168</v>
      </c>
      <c r="B14" s="71" t="s">
        <v>53</v>
      </c>
      <c r="F14" s="79"/>
    </row>
    <row r="15" spans="1:12" x14ac:dyDescent="0.35">
      <c r="A15" s="53"/>
      <c r="B15" s="62" t="s">
        <v>54</v>
      </c>
      <c r="C15" s="339"/>
      <c r="D15" s="339"/>
      <c r="E15" s="339"/>
      <c r="F15" s="339"/>
    </row>
    <row r="16" spans="1:12" x14ac:dyDescent="0.35">
      <c r="A16" s="53"/>
      <c r="B16" s="62" t="s">
        <v>55</v>
      </c>
      <c r="C16" s="339"/>
      <c r="D16" s="339"/>
      <c r="E16" s="339"/>
      <c r="F16" s="339"/>
    </row>
    <row r="17" spans="1:6" x14ac:dyDescent="0.35">
      <c r="A17" s="53"/>
      <c r="B17" s="62" t="s">
        <v>56</v>
      </c>
      <c r="C17" s="339"/>
      <c r="D17" s="339"/>
      <c r="E17" s="339"/>
      <c r="F17" s="339"/>
    </row>
    <row r="18" spans="1:6" x14ac:dyDescent="0.35">
      <c r="A18" s="53"/>
      <c r="B18" s="62" t="s">
        <v>57</v>
      </c>
      <c r="C18" s="340"/>
      <c r="D18" s="340"/>
      <c r="E18" s="340"/>
      <c r="F18" s="340"/>
    </row>
    <row r="19" spans="1:6" x14ac:dyDescent="0.35">
      <c r="A19" s="53"/>
      <c r="B19" s="62" t="s">
        <v>58</v>
      </c>
      <c r="C19" s="339"/>
      <c r="D19" s="339"/>
      <c r="E19" s="339"/>
      <c r="F19" s="339"/>
    </row>
    <row r="20" spans="1:6" x14ac:dyDescent="0.35">
      <c r="A20" s="53"/>
      <c r="B20" s="62" t="s">
        <v>59</v>
      </c>
      <c r="C20" s="339"/>
      <c r="D20" s="339"/>
      <c r="E20" s="339"/>
      <c r="F20" s="339"/>
    </row>
    <row r="21" spans="1:6" x14ac:dyDescent="0.35">
      <c r="A21" s="53"/>
      <c r="B21" s="44"/>
      <c r="F21" s="79"/>
    </row>
    <row r="22" spans="1:6" x14ac:dyDescent="0.35">
      <c r="A22" s="72" t="s">
        <v>169</v>
      </c>
      <c r="B22" s="67" t="s">
        <v>74</v>
      </c>
      <c r="F22" s="79"/>
    </row>
    <row r="23" spans="1:6" ht="20.25" x14ac:dyDescent="0.35">
      <c r="A23" s="53"/>
      <c r="B23" s="59" t="s">
        <v>755</v>
      </c>
      <c r="C23" s="298"/>
      <c r="D23" s="298"/>
      <c r="E23" s="298"/>
      <c r="F23" s="299"/>
    </row>
    <row r="24" spans="1:6" x14ac:dyDescent="0.35">
      <c r="A24" s="53"/>
      <c r="B24" s="44"/>
      <c r="F24" s="79"/>
    </row>
    <row r="25" spans="1:6" x14ac:dyDescent="0.35">
      <c r="A25" s="72" t="s">
        <v>170</v>
      </c>
      <c r="B25" s="67" t="s">
        <v>60</v>
      </c>
      <c r="F25" s="79"/>
    </row>
    <row r="26" spans="1:6" ht="60" customHeight="1" x14ac:dyDescent="0.35">
      <c r="A26" s="72"/>
      <c r="B26" s="336" t="s">
        <v>609</v>
      </c>
      <c r="C26" s="337"/>
      <c r="D26" s="337"/>
      <c r="E26" s="337"/>
      <c r="F26" s="337"/>
    </row>
    <row r="27" spans="1:6" x14ac:dyDescent="0.35">
      <c r="A27" s="63" t="s">
        <v>171</v>
      </c>
      <c r="B27" s="68" t="s">
        <v>811</v>
      </c>
      <c r="F27" s="79"/>
    </row>
    <row r="28" spans="1:6" ht="55.5" customHeight="1" x14ac:dyDescent="0.35">
      <c r="A28" s="63"/>
      <c r="B28" s="336" t="s">
        <v>609</v>
      </c>
      <c r="C28" s="337"/>
      <c r="D28" s="337"/>
      <c r="E28" s="337"/>
      <c r="F28" s="337"/>
    </row>
    <row r="40" spans="2:2" x14ac:dyDescent="0.35">
      <c r="B40" s="55"/>
    </row>
    <row r="41" spans="2:2" x14ac:dyDescent="0.35">
      <c r="B41" s="54"/>
    </row>
    <row r="42" spans="2:2" x14ac:dyDescent="0.35">
      <c r="B42" s="54"/>
    </row>
    <row r="43" spans="2:2" x14ac:dyDescent="0.35">
      <c r="B43" s="54"/>
    </row>
    <row r="44" spans="2:2" x14ac:dyDescent="0.35">
      <c r="B44" s="54"/>
    </row>
    <row r="45" spans="2:2" x14ac:dyDescent="0.35">
      <c r="B45" s="55"/>
    </row>
    <row r="46" spans="2:2" x14ac:dyDescent="0.35">
      <c r="B46" s="55"/>
    </row>
    <row r="47" spans="2:2" x14ac:dyDescent="0.35">
      <c r="B47" s="44"/>
    </row>
    <row r="48" spans="2:2" x14ac:dyDescent="0.35">
      <c r="B48" s="55"/>
    </row>
    <row r="49" spans="2:3" x14ac:dyDescent="0.35">
      <c r="B49" s="44"/>
    </row>
    <row r="50" spans="2:3" x14ac:dyDescent="0.35">
      <c r="B50" s="44"/>
    </row>
    <row r="51" spans="2:3" x14ac:dyDescent="0.35">
      <c r="B51" s="44"/>
    </row>
    <row r="52" spans="2:3" x14ac:dyDescent="0.35">
      <c r="B52" s="44"/>
    </row>
    <row r="53" spans="2:3" x14ac:dyDescent="0.35">
      <c r="B53" s="44"/>
    </row>
    <row r="54" spans="2:3" x14ac:dyDescent="0.35">
      <c r="B54" s="44"/>
    </row>
    <row r="55" spans="2:3" x14ac:dyDescent="0.35">
      <c r="B55" s="44"/>
    </row>
    <row r="56" spans="2:3" x14ac:dyDescent="0.35">
      <c r="B56" s="55"/>
    </row>
    <row r="57" spans="2:3" x14ac:dyDescent="0.35">
      <c r="B57" s="44"/>
    </row>
    <row r="58" spans="2:3" x14ac:dyDescent="0.35">
      <c r="B58" s="55"/>
    </row>
    <row r="59" spans="2:3" x14ac:dyDescent="0.35">
      <c r="B59" s="55"/>
      <c r="C59"/>
    </row>
    <row r="60" spans="2:3" x14ac:dyDescent="0.35">
      <c r="B60" s="44"/>
    </row>
    <row r="61" spans="2:3" x14ac:dyDescent="0.35">
      <c r="B61" s="56"/>
    </row>
  </sheetData>
  <mergeCells count="13">
    <mergeCell ref="B28:F28"/>
    <mergeCell ref="B26:F26"/>
    <mergeCell ref="A1:B1"/>
    <mergeCell ref="B6:F6"/>
    <mergeCell ref="C17:F17"/>
    <mergeCell ref="B9:F9"/>
    <mergeCell ref="B12:F12"/>
    <mergeCell ref="C15:F15"/>
    <mergeCell ref="C16:F16"/>
    <mergeCell ref="C18:F18"/>
    <mergeCell ref="C19:F19"/>
    <mergeCell ref="C20:F20"/>
    <mergeCell ref="E1:F1"/>
  </mergeCells>
  <phoneticPr fontId="0" type="noConversion"/>
  <pageMargins left="1.1811023622047245" right="0.78740157480314965" top="0.59055118110236227" bottom="0.74803149606299213" header="0.19685039370078741" footer="0.35433070866141736"/>
  <pageSetup paperSize="9" orientation="portrait" r:id="rId1"/>
  <headerFooter alignWithMargins="0">
    <oddFooter>&amp;L&amp;6&amp;D / Seite &amp;P&amp;C&amp;8&amp;A&amp;R&amp;"Arial,Fett"&amp;8&amp;F</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4"/>
  <sheetViews>
    <sheetView view="pageBreakPreview" zoomScaleNormal="120" zoomScaleSheetLayoutView="100" workbookViewId="0">
      <selection sqref="A1:B1"/>
    </sheetView>
  </sheetViews>
  <sheetFormatPr baseColWidth="10" defaultColWidth="11.3984375" defaultRowHeight="12.75" x14ac:dyDescent="0.35"/>
  <cols>
    <col min="1" max="1" width="13.265625" style="53" bestFit="1" customWidth="1"/>
    <col min="2" max="2" width="55.73046875" style="44" customWidth="1"/>
    <col min="3" max="3" width="6.73046875" style="80" customWidth="1"/>
    <col min="4" max="4" width="5.73046875" style="80" customWidth="1"/>
    <col min="5" max="5" width="9.73046875" style="194" customWidth="1"/>
    <col min="6" max="6" width="10.73046875" style="79" customWidth="1"/>
    <col min="7" max="7" width="54.59765625" style="42" customWidth="1"/>
    <col min="8" max="11" width="11.3984375" style="42"/>
  </cols>
  <sheetData>
    <row r="1" spans="1:12" ht="57" customHeight="1" x14ac:dyDescent="0.35">
      <c r="A1" s="311" t="s">
        <v>1080</v>
      </c>
      <c r="B1" s="312"/>
      <c r="C1"/>
      <c r="D1" s="333"/>
      <c r="E1" s="333"/>
      <c r="F1" s="333"/>
      <c r="H1"/>
      <c r="I1"/>
      <c r="J1"/>
      <c r="K1"/>
    </row>
    <row r="2" spans="1:12" x14ac:dyDescent="0.35">
      <c r="A2" s="1"/>
      <c r="B2" s="1"/>
      <c r="C2" s="1"/>
      <c r="D2" s="1"/>
      <c r="E2" s="20"/>
      <c r="F2" s="20"/>
      <c r="G2" s="19"/>
      <c r="H2"/>
      <c r="I2"/>
      <c r="J2"/>
      <c r="K2"/>
    </row>
    <row r="3" spans="1:12" x14ac:dyDescent="0.35">
      <c r="A3" s="42"/>
      <c r="B3" s="42"/>
      <c r="C3" s="42"/>
      <c r="D3" s="42"/>
      <c r="E3" s="42"/>
      <c r="F3" s="42"/>
      <c r="L3" s="42"/>
    </row>
    <row r="4" spans="1:12" x14ac:dyDescent="0.35">
      <c r="A4" s="51" t="s">
        <v>387</v>
      </c>
      <c r="B4" s="51" t="s">
        <v>688</v>
      </c>
      <c r="C4" s="132"/>
      <c r="D4" s="133"/>
      <c r="E4" s="133"/>
      <c r="F4" s="133"/>
      <c r="L4" s="42"/>
    </row>
    <row r="5" spans="1:12" x14ac:dyDescent="0.35">
      <c r="A5" s="59"/>
      <c r="B5" s="59"/>
      <c r="C5" s="82"/>
      <c r="D5" s="82"/>
      <c r="E5" s="187"/>
      <c r="F5" s="81"/>
    </row>
    <row r="6" spans="1:12" ht="14.25" customHeight="1" x14ac:dyDescent="0.35">
      <c r="A6" s="106" t="s">
        <v>588</v>
      </c>
      <c r="B6" s="338" t="s">
        <v>592</v>
      </c>
      <c r="C6" s="338"/>
      <c r="D6" s="338"/>
      <c r="E6" s="338"/>
      <c r="F6" s="338"/>
      <c r="G6" s="262"/>
      <c r="L6" s="42"/>
    </row>
    <row r="7" spans="1:12" s="62" customFormat="1" ht="10.15" x14ac:dyDescent="0.35">
      <c r="A7" s="59"/>
      <c r="B7" s="63"/>
      <c r="C7" s="82"/>
      <c r="D7" s="125"/>
      <c r="E7" s="188"/>
      <c r="F7" s="81"/>
    </row>
    <row r="8" spans="1:12" s="62" customFormat="1" ht="22.5" customHeight="1" x14ac:dyDescent="0.3">
      <c r="A8" s="335" t="s">
        <v>1016</v>
      </c>
      <c r="B8" s="348"/>
      <c r="C8" s="348"/>
      <c r="D8" s="348"/>
      <c r="E8" s="348"/>
      <c r="F8" s="348"/>
    </row>
    <row r="9" spans="1:12" s="62" customFormat="1" ht="11.25" customHeight="1" x14ac:dyDescent="0.35">
      <c r="A9" s="59"/>
      <c r="B9" s="63"/>
      <c r="C9" s="82"/>
      <c r="D9" s="125"/>
      <c r="E9" s="188"/>
      <c r="F9" s="81"/>
    </row>
    <row r="10" spans="1:12" s="62" customFormat="1" ht="12" customHeight="1" x14ac:dyDescent="0.3">
      <c r="A10" s="335" t="s">
        <v>1079</v>
      </c>
      <c r="B10" s="348"/>
      <c r="C10" s="348"/>
      <c r="D10" s="348"/>
      <c r="E10" s="348"/>
      <c r="F10" s="348"/>
    </row>
    <row r="11" spans="1:12" s="62" customFormat="1" ht="10.15" x14ac:dyDescent="0.3">
      <c r="A11" s="335" t="s">
        <v>868</v>
      </c>
      <c r="B11" s="348"/>
      <c r="C11" s="348"/>
      <c r="D11" s="348"/>
      <c r="E11" s="348"/>
      <c r="F11" s="348"/>
    </row>
    <row r="12" spans="1:12" s="62" customFormat="1" ht="11.25" customHeight="1" x14ac:dyDescent="0.35">
      <c r="A12" s="59"/>
      <c r="B12" s="63"/>
      <c r="C12" s="82"/>
      <c r="D12" s="125"/>
      <c r="E12" s="188"/>
      <c r="F12" s="81"/>
    </row>
    <row r="13" spans="1:12" x14ac:dyDescent="0.35">
      <c r="A13" s="300" t="s">
        <v>351</v>
      </c>
      <c r="B13" s="301" t="s">
        <v>350</v>
      </c>
      <c r="C13" s="198"/>
      <c r="D13" s="198"/>
      <c r="E13"/>
      <c r="F13"/>
    </row>
    <row r="14" spans="1:12" x14ac:dyDescent="0.35">
      <c r="A14" s="199"/>
      <c r="B14" s="241"/>
      <c r="C14" s="200"/>
      <c r="D14" s="200"/>
      <c r="E14" s="240"/>
      <c r="F14"/>
    </row>
    <row r="15" spans="1:12" x14ac:dyDescent="0.35">
      <c r="A15" s="189"/>
      <c r="B15" s="241"/>
      <c r="C15" s="198"/>
      <c r="D15" s="198"/>
      <c r="E15"/>
      <c r="F15"/>
    </row>
    <row r="16" spans="1:12" x14ac:dyDescent="0.35">
      <c r="A16" s="189"/>
      <c r="B16" s="241"/>
      <c r="C16" s="198"/>
      <c r="D16" s="198"/>
      <c r="E16"/>
      <c r="F16"/>
    </row>
    <row r="17" spans="1:12" x14ac:dyDescent="0.35">
      <c r="A17" s="189"/>
      <c r="B17" s="189"/>
      <c r="C17" s="198"/>
      <c r="D17" s="198"/>
      <c r="E17"/>
      <c r="F17"/>
    </row>
    <row r="18" spans="1:12" x14ac:dyDescent="0.35">
      <c r="A18" s="189"/>
      <c r="B18" s="189"/>
      <c r="C18" s="189"/>
      <c r="D18" s="190"/>
      <c r="E18" s="198"/>
      <c r="F18" s="198"/>
    </row>
    <row r="19" spans="1:12" x14ac:dyDescent="0.35">
      <c r="A19" s="189"/>
      <c r="B19" s="189"/>
      <c r="C19" s="189"/>
      <c r="D19" s="190"/>
      <c r="E19" s="198"/>
      <c r="F19" s="198"/>
    </row>
    <row r="20" spans="1:12" s="62" customFormat="1" ht="11.25" customHeight="1" x14ac:dyDescent="0.35">
      <c r="A20" s="59"/>
      <c r="B20" s="63"/>
      <c r="C20" s="82"/>
      <c r="D20" s="125"/>
      <c r="E20" s="188"/>
      <c r="F20" s="81"/>
    </row>
    <row r="21" spans="1:12" x14ac:dyDescent="0.35">
      <c r="A21" s="72" t="s">
        <v>589</v>
      </c>
      <c r="B21" s="342" t="s">
        <v>593</v>
      </c>
      <c r="C21" s="343"/>
      <c r="D21" s="343"/>
      <c r="E21" s="343"/>
      <c r="F21" s="343"/>
      <c r="L21" s="42"/>
    </row>
    <row r="22" spans="1:12" s="62" customFormat="1" ht="10.15" x14ac:dyDescent="0.35">
      <c r="A22" s="346" t="s">
        <v>606</v>
      </c>
      <c r="B22" s="347"/>
      <c r="C22" s="347"/>
      <c r="D22" s="347"/>
      <c r="E22" s="347"/>
      <c r="F22" s="347"/>
    </row>
    <row r="23" spans="1:12" s="62" customFormat="1" ht="10.15" x14ac:dyDescent="0.35">
      <c r="A23" s="59"/>
      <c r="B23" s="91"/>
      <c r="C23" s="82"/>
      <c r="D23" s="125"/>
      <c r="E23" s="188"/>
      <c r="F23" s="81"/>
    </row>
    <row r="24" spans="1:12" s="62" customFormat="1" ht="22.5" customHeight="1" x14ac:dyDescent="0.3">
      <c r="A24" s="335" t="s">
        <v>585</v>
      </c>
      <c r="B24" s="348"/>
      <c r="C24" s="348"/>
      <c r="D24" s="348"/>
      <c r="E24" s="348"/>
      <c r="F24" s="348"/>
    </row>
    <row r="25" spans="1:12" s="62" customFormat="1" ht="10.15" x14ac:dyDescent="0.3">
      <c r="A25" s="201"/>
      <c r="B25" s="136"/>
      <c r="C25" s="136"/>
      <c r="D25" s="136"/>
      <c r="E25" s="136"/>
      <c r="F25" s="136"/>
    </row>
    <row r="26" spans="1:12" s="62" customFormat="1" ht="10.15" x14ac:dyDescent="0.3">
      <c r="A26" s="59" t="s">
        <v>601</v>
      </c>
      <c r="B26" s="136" t="s">
        <v>598</v>
      </c>
      <c r="C26" s="188" t="s">
        <v>596</v>
      </c>
      <c r="D26" s="202" t="s">
        <v>597</v>
      </c>
      <c r="E26" s="136"/>
      <c r="F26" s="136"/>
    </row>
    <row r="27" spans="1:12" s="62" customFormat="1" ht="10.15" x14ac:dyDescent="0.3">
      <c r="A27" s="201"/>
      <c r="B27" s="136"/>
      <c r="C27" s="136"/>
      <c r="D27" s="136"/>
      <c r="E27" s="136"/>
      <c r="F27" s="136"/>
    </row>
    <row r="28" spans="1:12" s="62" customFormat="1" ht="10.15" x14ac:dyDescent="0.3">
      <c r="A28" s="59" t="s">
        <v>602</v>
      </c>
      <c r="B28" s="136" t="s">
        <v>599</v>
      </c>
      <c r="C28" s="188" t="s">
        <v>596</v>
      </c>
      <c r="D28" s="202" t="s">
        <v>597</v>
      </c>
      <c r="E28" s="136"/>
      <c r="F28" s="136"/>
    </row>
    <row r="29" spans="1:12" s="62" customFormat="1" ht="10.15" x14ac:dyDescent="0.3">
      <c r="A29" s="201"/>
      <c r="B29" s="136"/>
      <c r="C29" s="136"/>
      <c r="D29" s="136"/>
      <c r="E29" s="136"/>
      <c r="F29" s="136"/>
    </row>
    <row r="30" spans="1:12" s="62" customFormat="1" ht="10.15" x14ac:dyDescent="0.3">
      <c r="A30" s="59" t="s">
        <v>603</v>
      </c>
      <c r="B30" s="136" t="s">
        <v>600</v>
      </c>
      <c r="C30" s="188" t="s">
        <v>596</v>
      </c>
      <c r="D30" s="202" t="s">
        <v>597</v>
      </c>
      <c r="E30" s="136"/>
      <c r="F30" s="136"/>
    </row>
    <row r="31" spans="1:12" s="62" customFormat="1" ht="10.15" x14ac:dyDescent="0.35">
      <c r="A31" s="195"/>
      <c r="B31" s="196"/>
      <c r="D31" s="125"/>
      <c r="E31" s="188"/>
      <c r="F31" s="197"/>
    </row>
    <row r="32" spans="1:12" x14ac:dyDescent="0.35">
      <c r="A32" s="72" t="s">
        <v>590</v>
      </c>
      <c r="B32" s="342" t="s">
        <v>594</v>
      </c>
      <c r="C32" s="343"/>
      <c r="D32" s="343"/>
      <c r="E32" s="343"/>
      <c r="F32" s="343"/>
      <c r="L32" s="42"/>
    </row>
    <row r="33" spans="1:12" s="62" customFormat="1" ht="12.75" customHeight="1" x14ac:dyDescent="0.35">
      <c r="A33" s="346" t="s">
        <v>607</v>
      </c>
      <c r="B33" s="347"/>
      <c r="C33" s="347"/>
      <c r="D33" s="347"/>
      <c r="E33" s="347"/>
      <c r="F33" s="347"/>
    </row>
    <row r="34" spans="1:12" s="62" customFormat="1" ht="10.15" x14ac:dyDescent="0.35">
      <c r="A34" s="191"/>
      <c r="B34" s="192"/>
      <c r="C34" s="192"/>
      <c r="D34" s="192"/>
      <c r="E34" s="192"/>
      <c r="F34" s="192"/>
    </row>
    <row r="35" spans="1:12" s="62" customFormat="1" ht="36.75" customHeight="1" x14ac:dyDescent="0.3">
      <c r="A35" s="335" t="s">
        <v>586</v>
      </c>
      <c r="B35" s="348"/>
      <c r="C35" s="348"/>
      <c r="D35" s="348"/>
      <c r="E35" s="348"/>
      <c r="F35" s="348"/>
    </row>
    <row r="36" spans="1:12" s="62" customFormat="1" ht="36" customHeight="1" x14ac:dyDescent="0.35">
      <c r="A36" s="346" t="s">
        <v>605</v>
      </c>
      <c r="B36" s="351"/>
      <c r="C36" s="351"/>
      <c r="D36" s="351"/>
      <c r="E36" s="351"/>
      <c r="F36" s="351"/>
    </row>
    <row r="37" spans="1:12" s="62" customFormat="1" ht="10.15" x14ac:dyDescent="0.35">
      <c r="A37" s="191"/>
    </row>
    <row r="38" spans="1:12" s="62" customFormat="1" ht="10.15" x14ac:dyDescent="0.3">
      <c r="A38" s="59" t="s">
        <v>604</v>
      </c>
      <c r="B38" s="136" t="s">
        <v>587</v>
      </c>
      <c r="C38" s="188" t="s">
        <v>596</v>
      </c>
      <c r="D38" s="202" t="s">
        <v>597</v>
      </c>
      <c r="E38" s="136"/>
      <c r="F38" s="136"/>
    </row>
    <row r="39" spans="1:12" s="62" customFormat="1" ht="10.15" x14ac:dyDescent="0.35">
      <c r="A39" s="191"/>
      <c r="B39" s="192"/>
      <c r="C39" s="192"/>
      <c r="D39" s="192"/>
      <c r="E39" s="192"/>
      <c r="F39" s="192"/>
    </row>
    <row r="40" spans="1:12" x14ac:dyDescent="0.35">
      <c r="A40" s="72" t="s">
        <v>591</v>
      </c>
      <c r="B40" s="342" t="s">
        <v>595</v>
      </c>
      <c r="C40" s="343"/>
      <c r="D40" s="343"/>
      <c r="E40" s="343"/>
      <c r="F40" s="343"/>
      <c r="L40" s="42"/>
    </row>
    <row r="41" spans="1:12" s="42" customFormat="1" x14ac:dyDescent="0.35">
      <c r="A41" s="346" t="s">
        <v>608</v>
      </c>
      <c r="B41" s="347"/>
      <c r="C41" s="347"/>
      <c r="D41" s="347"/>
      <c r="E41" s="347"/>
      <c r="F41" s="347"/>
      <c r="L41"/>
    </row>
    <row r="42" spans="1:12" s="62" customFormat="1" ht="24" customHeight="1" x14ac:dyDescent="0.3">
      <c r="A42" s="335" t="s">
        <v>941</v>
      </c>
      <c r="B42" s="348"/>
      <c r="C42" s="348"/>
      <c r="D42" s="348"/>
      <c r="E42" s="348"/>
      <c r="F42" s="348"/>
    </row>
    <row r="43" spans="1:12" s="42" customFormat="1" x14ac:dyDescent="0.35">
      <c r="A43" s="193"/>
      <c r="B43" s="349"/>
      <c r="C43" s="350"/>
      <c r="D43" s="350"/>
      <c r="E43" s="350"/>
      <c r="F43" s="350"/>
      <c r="L43"/>
    </row>
    <row r="44" spans="1:12" s="42" customFormat="1" ht="87" customHeight="1" x14ac:dyDescent="0.35">
      <c r="A44" s="193"/>
      <c r="B44" s="344" t="s">
        <v>609</v>
      </c>
      <c r="C44" s="345"/>
      <c r="D44" s="345"/>
      <c r="E44" s="345"/>
      <c r="F44" s="345"/>
      <c r="L44"/>
    </row>
  </sheetData>
  <mergeCells count="18">
    <mergeCell ref="A1:B1"/>
    <mergeCell ref="A8:F8"/>
    <mergeCell ref="A10:F10"/>
    <mergeCell ref="A11:F11"/>
    <mergeCell ref="D1:F1"/>
    <mergeCell ref="B21:F21"/>
    <mergeCell ref="B32:F32"/>
    <mergeCell ref="B40:F40"/>
    <mergeCell ref="B44:F44"/>
    <mergeCell ref="B6:F6"/>
    <mergeCell ref="A41:F41"/>
    <mergeCell ref="A42:F42"/>
    <mergeCell ref="B43:F43"/>
    <mergeCell ref="A33:F33"/>
    <mergeCell ref="A35:F35"/>
    <mergeCell ref="A36:F36"/>
    <mergeCell ref="A22:F22"/>
    <mergeCell ref="A24:F24"/>
  </mergeCells>
  <pageMargins left="1.1811023622047245" right="0.78740157480314965" top="0.59055118110236227" bottom="1.1811023622047245" header="0.19685039370078741" footer="0.35433070866141736"/>
  <pageSetup paperSize="9" scale="80" orientation="portrait" cellComments="asDisplayed" r:id="rId1"/>
  <headerFooter alignWithMargins="0">
    <oddFooter>&amp;L&amp;9&amp;D / Seite &amp;P&amp;C&amp;9&amp;A&amp;R&amp;"Arial,Fett"&amp;9&amp;F</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9EF4D-1D0A-4D1A-82B3-0D11019A1363}">
  <dimension ref="A1:L34"/>
  <sheetViews>
    <sheetView view="pageBreakPreview" zoomScaleNormal="120" zoomScaleSheetLayoutView="100" workbookViewId="0">
      <selection sqref="A1:B1"/>
    </sheetView>
  </sheetViews>
  <sheetFormatPr baseColWidth="10" defaultColWidth="11.3984375" defaultRowHeight="12.75" x14ac:dyDescent="0.35"/>
  <cols>
    <col min="1" max="1" width="13.86328125" style="53" customWidth="1"/>
    <col min="2" max="2" width="17" style="44" bestFit="1" customWidth="1"/>
    <col min="3" max="3" width="16.59765625" style="80" bestFit="1" customWidth="1"/>
    <col min="4" max="4" width="19.1328125" style="80" bestFit="1" customWidth="1"/>
    <col min="5" max="5" width="11.59765625" style="194" bestFit="1" customWidth="1"/>
    <col min="6" max="6" width="19.73046875" style="79" bestFit="1" customWidth="1"/>
    <col min="7" max="7" width="54.59765625" style="42" customWidth="1"/>
    <col min="8" max="11" width="11.3984375" style="42"/>
  </cols>
  <sheetData>
    <row r="1" spans="1:12" ht="57" customHeight="1" x14ac:dyDescent="0.35">
      <c r="A1" s="311" t="s">
        <v>1080</v>
      </c>
      <c r="B1" s="312"/>
      <c r="C1"/>
      <c r="F1" s="273"/>
      <c r="H1"/>
      <c r="I1"/>
      <c r="J1"/>
      <c r="K1"/>
    </row>
    <row r="2" spans="1:12" x14ac:dyDescent="0.35">
      <c r="A2" s="1"/>
      <c r="B2" s="1"/>
      <c r="C2" s="1"/>
      <c r="D2" s="1"/>
      <c r="E2" s="20"/>
      <c r="F2" s="20"/>
      <c r="G2" s="19"/>
      <c r="H2"/>
      <c r="I2"/>
      <c r="J2"/>
      <c r="K2"/>
    </row>
    <row r="3" spans="1:12" x14ac:dyDescent="0.35">
      <c r="A3" s="42"/>
      <c r="B3" s="42"/>
      <c r="C3" s="42"/>
      <c r="D3" s="42"/>
      <c r="E3" s="42"/>
      <c r="F3" s="42"/>
      <c r="L3" s="42"/>
    </row>
    <row r="4" spans="1:12" x14ac:dyDescent="0.35">
      <c r="A4" s="353" t="s">
        <v>1047</v>
      </c>
      <c r="B4" s="353"/>
      <c r="C4" s="132"/>
      <c r="D4" s="133"/>
      <c r="E4" s="133"/>
      <c r="F4" s="133"/>
      <c r="L4" s="42"/>
    </row>
    <row r="5" spans="1:12" x14ac:dyDescent="0.35">
      <c r="A5" s="59"/>
      <c r="B5" s="59"/>
      <c r="C5" s="82"/>
      <c r="D5" s="82"/>
      <c r="E5" s="187"/>
      <c r="F5" s="81"/>
    </row>
    <row r="6" spans="1:12" ht="14.25" customHeight="1" x14ac:dyDescent="0.35">
      <c r="A6" s="352" t="s">
        <v>1036</v>
      </c>
      <c r="B6" s="352"/>
      <c r="C6" s="352"/>
      <c r="D6" s="162"/>
      <c r="E6" s="162"/>
      <c r="F6" s="162"/>
      <c r="G6" s="262"/>
      <c r="L6" s="42"/>
    </row>
    <row r="7" spans="1:12" s="62" customFormat="1" ht="10.15" x14ac:dyDescent="0.35">
      <c r="A7" s="59"/>
      <c r="B7" s="59"/>
      <c r="C7" s="59"/>
      <c r="D7" s="59"/>
      <c r="E7" s="59"/>
      <c r="F7" s="59"/>
    </row>
    <row r="8" spans="1:12" s="62" customFormat="1" ht="27" customHeight="1" x14ac:dyDescent="0.3">
      <c r="A8" s="274" t="s">
        <v>1063</v>
      </c>
      <c r="B8" s="274" t="s">
        <v>1048</v>
      </c>
      <c r="C8" s="274" t="s">
        <v>1049</v>
      </c>
      <c r="D8" s="274" t="s">
        <v>1037</v>
      </c>
      <c r="E8" s="355" t="s">
        <v>1050</v>
      </c>
      <c r="F8" s="355"/>
      <c r="G8" s="50"/>
      <c r="H8" s="50"/>
    </row>
    <row r="9" spans="1:12" s="69" customFormat="1" ht="22.5" customHeight="1" x14ac:dyDescent="0.35">
      <c r="A9" s="275" t="s">
        <v>669</v>
      </c>
      <c r="B9" s="276" t="s">
        <v>1038</v>
      </c>
      <c r="C9" s="277" t="s">
        <v>1040</v>
      </c>
      <c r="D9" s="276" t="s">
        <v>1039</v>
      </c>
      <c r="E9" s="356" t="s">
        <v>1052</v>
      </c>
      <c r="F9" s="356"/>
      <c r="G9" s="66"/>
      <c r="H9" s="66"/>
    </row>
    <row r="10" spans="1:12" s="69" customFormat="1" ht="11.25" customHeight="1" x14ac:dyDescent="0.35">
      <c r="A10" s="275" t="s">
        <v>670</v>
      </c>
      <c r="B10" s="276" t="s">
        <v>1041</v>
      </c>
      <c r="C10" s="277" t="s">
        <v>1043</v>
      </c>
      <c r="D10" s="276" t="s">
        <v>1042</v>
      </c>
      <c r="E10" s="356" t="s">
        <v>1044</v>
      </c>
      <c r="F10" s="356"/>
    </row>
    <row r="11" spans="1:12" s="69" customFormat="1" ht="20.25" x14ac:dyDescent="0.35">
      <c r="A11" s="275" t="s">
        <v>671</v>
      </c>
      <c r="B11" s="276" t="s">
        <v>1045</v>
      </c>
      <c r="C11" s="277">
        <v>27.9</v>
      </c>
      <c r="D11" s="276" t="s">
        <v>1051</v>
      </c>
      <c r="E11" s="356" t="s">
        <v>1053</v>
      </c>
      <c r="F11" s="356"/>
    </row>
    <row r="12" spans="1:12" x14ac:dyDescent="0.35">
      <c r="A12" s="59"/>
      <c r="B12" s="59"/>
      <c r="C12" s="59"/>
      <c r="D12" s="59"/>
      <c r="E12" s="59"/>
      <c r="F12" s="59"/>
    </row>
    <row r="13" spans="1:12" ht="22.5" customHeight="1" x14ac:dyDescent="0.35">
      <c r="A13" s="357" t="s">
        <v>1071</v>
      </c>
      <c r="B13" s="357"/>
      <c r="C13" s="357"/>
      <c r="D13" s="357"/>
      <c r="E13" s="357"/>
      <c r="F13" s="357"/>
    </row>
    <row r="14" spans="1:12" x14ac:dyDescent="0.35">
      <c r="A14" s="59"/>
      <c r="B14" s="59"/>
      <c r="C14" s="59"/>
      <c r="D14" s="59"/>
      <c r="E14" s="59"/>
      <c r="F14" s="59"/>
    </row>
    <row r="15" spans="1:12" ht="20.25" x14ac:dyDescent="0.35">
      <c r="A15" s="277" t="s">
        <v>1062</v>
      </c>
      <c r="B15" s="277" t="s">
        <v>1061</v>
      </c>
      <c r="C15" s="275" t="s">
        <v>1064</v>
      </c>
      <c r="D15" s="275" t="s">
        <v>1065</v>
      </c>
      <c r="E15" s="275" t="s">
        <v>1066</v>
      </c>
      <c r="F15" s="277" t="s">
        <v>1067</v>
      </c>
    </row>
    <row r="16" spans="1:12" x14ac:dyDescent="0.35">
      <c r="A16" s="283" t="s">
        <v>1054</v>
      </c>
      <c r="B16" s="284">
        <f>Zusammenstellung!G14</f>
        <v>0</v>
      </c>
      <c r="C16" s="285">
        <f>SUMIF('1 Steuerung'!$E$5:$E$177, "A",'1 Steuerung'!$G$5:$G$177)</f>
        <v>0</v>
      </c>
      <c r="D16" s="285">
        <f>SUMIF('1 Steuerung'!$E$5:$E$177, "B",'1 Steuerung'!$G$5:$G$177)</f>
        <v>0</v>
      </c>
      <c r="E16" s="285">
        <f>SUMIF('1 Steuerung'!$E$5:$E$177, "C",'1 Steuerung'!$G$5:$G$177)</f>
        <v>0</v>
      </c>
      <c r="F16" s="285">
        <f t="shared" ref="F16:F17" si="0">B16-C16-D16-E16</f>
        <v>0</v>
      </c>
    </row>
    <row r="17" spans="1:12" x14ac:dyDescent="0.35">
      <c r="A17" s="283" t="s">
        <v>1055</v>
      </c>
      <c r="B17" s="284">
        <f>Zusammenstellung!G15</f>
        <v>0</v>
      </c>
      <c r="C17" s="285">
        <f>SUMIF('2 Signalträger'!$E$5:$E$238, "A",'2 Signalträger'!$G$5:$G$238)</f>
        <v>0</v>
      </c>
      <c r="D17" s="285">
        <f>SUMIF('2 Signalträger'!$E$5:$E$238, "B",'2 Signalträger'!$G$5:$G$238)</f>
        <v>0</v>
      </c>
      <c r="E17" s="285">
        <f>SUMIF('2 Signalträger'!$E$5:$E$238, "C",'2 Signalträger'!$G$5:$G$238)</f>
        <v>0</v>
      </c>
      <c r="F17" s="285">
        <f t="shared" si="0"/>
        <v>0</v>
      </c>
    </row>
    <row r="18" spans="1:12" x14ac:dyDescent="0.35">
      <c r="A18" s="286" t="s">
        <v>1056</v>
      </c>
      <c r="B18" s="284">
        <f>Zusammenstellung!G16</f>
        <v>0</v>
      </c>
      <c r="C18" s="285">
        <f>SUMIF('3 Signalgeber'!$E$5:$E$165, "A",'3 Signalgeber'!$G$5:$G$165)</f>
        <v>0</v>
      </c>
      <c r="D18" s="285">
        <f>SUMIF('3 Signalgeber'!$E$5:$E$165, "B",'3 Signalgeber'!$G$5:$G$165)</f>
        <v>0</v>
      </c>
      <c r="E18" s="285">
        <f>SUMIF('3 Signalgeber'!$E$5:$E$165, "C",'3 Signalgeber'!$G$5:$G$165)</f>
        <v>0</v>
      </c>
      <c r="F18" s="285">
        <f>B18-C18-D18-E18</f>
        <v>0</v>
      </c>
    </row>
    <row r="19" spans="1:12" x14ac:dyDescent="0.35">
      <c r="A19" s="286" t="s">
        <v>1057</v>
      </c>
      <c r="B19" s="284">
        <f>Zusammenstellung!G17</f>
        <v>800</v>
      </c>
      <c r="C19" s="285">
        <f>SUMIF('4 Anmeldemittel'!$E$5:$E$86, "A",'4 Anmeldemittel'!$G$5:$G$86)</f>
        <v>0</v>
      </c>
      <c r="D19" s="285">
        <f>SUMIF('4 Anmeldemittel'!$E$5:$E$86, "B",'4 Anmeldemittel'!$G$5:$G$86)</f>
        <v>0</v>
      </c>
      <c r="E19" s="285">
        <f>SUMIF('4 Anmeldemittel'!$E$5:$E$86, "C",'4 Anmeldemittel'!$G$5:$G$86)</f>
        <v>800</v>
      </c>
      <c r="F19" s="285">
        <f>B19-C19-D19-E19</f>
        <v>0</v>
      </c>
    </row>
    <row r="20" spans="1:12" s="62" customFormat="1" ht="11.25" customHeight="1" x14ac:dyDescent="0.35">
      <c r="A20" s="286" t="s">
        <v>1058</v>
      </c>
      <c r="B20" s="284">
        <f>Zusammenstellung!G18</f>
        <v>0</v>
      </c>
      <c r="C20" s="285">
        <f>SUMIF('5 Verkabelung'!$E$5:$E$135, "A",'5 Verkabelung'!$G$5:$G$135)</f>
        <v>0</v>
      </c>
      <c r="D20" s="285">
        <f>SUMIF('5 Verkabelung'!$E$5:$E$135, "B",'5 Verkabelung'!$G$5:$G$135)</f>
        <v>0</v>
      </c>
      <c r="E20" s="285">
        <f>SUMIF('5 Verkabelung'!$E$5:$E$135, "C",'5 Verkabelung'!$G$5:$G$135)</f>
        <v>0</v>
      </c>
      <c r="F20" s="285">
        <f>B20-C20-D20-E20</f>
        <v>0</v>
      </c>
    </row>
    <row r="21" spans="1:12" ht="12.75" customHeight="1" x14ac:dyDescent="0.35">
      <c r="A21" s="286" t="s">
        <v>1059</v>
      </c>
      <c r="B21" s="284">
        <f>Zusammenstellung!G19</f>
        <v>0</v>
      </c>
      <c r="C21" s="358" t="s">
        <v>1046</v>
      </c>
      <c r="D21" s="358"/>
      <c r="E21" s="358"/>
      <c r="F21" s="287">
        <f>B21</f>
        <v>0</v>
      </c>
      <c r="L21" s="42"/>
    </row>
    <row r="22" spans="1:12" s="62" customFormat="1" ht="11.25" customHeight="1" x14ac:dyDescent="0.35">
      <c r="A22" s="286" t="s">
        <v>1060</v>
      </c>
      <c r="B22" s="284">
        <f>Zusammenstellung!G20</f>
        <v>7000</v>
      </c>
      <c r="C22" s="358" t="s">
        <v>1046</v>
      </c>
      <c r="D22" s="358"/>
      <c r="E22" s="358"/>
      <c r="F22" s="287">
        <f>B22</f>
        <v>7000</v>
      </c>
    </row>
    <row r="23" spans="1:12" s="62" customFormat="1" ht="10.15" x14ac:dyDescent="0.35">
      <c r="A23" s="288" t="s">
        <v>71</v>
      </c>
      <c r="B23" s="289">
        <f>Zusammenstellung!G21</f>
        <v>7800</v>
      </c>
      <c r="C23" s="290"/>
      <c r="D23" s="291"/>
      <c r="E23" s="291"/>
      <c r="F23" s="292"/>
    </row>
    <row r="24" spans="1:12" s="62" customFormat="1" ht="10.15" x14ac:dyDescent="0.35">
      <c r="A24" s="293"/>
      <c r="B24" s="294"/>
      <c r="C24" s="295"/>
      <c r="D24" s="295"/>
      <c r="E24" s="295"/>
      <c r="F24" s="295"/>
    </row>
    <row r="25" spans="1:12" s="62" customFormat="1" ht="10.15" x14ac:dyDescent="0.35">
      <c r="A25" s="357" t="s">
        <v>1068</v>
      </c>
      <c r="B25" s="357"/>
      <c r="C25" s="296">
        <f t="shared" ref="C25:E25" si="1">SUM(C16:C20)</f>
        <v>0</v>
      </c>
      <c r="D25" s="296">
        <f t="shared" si="1"/>
        <v>0</v>
      </c>
      <c r="E25" s="296">
        <f t="shared" si="1"/>
        <v>800</v>
      </c>
      <c r="F25" s="296">
        <f>SUM(F16:F22)</f>
        <v>7000</v>
      </c>
    </row>
    <row r="26" spans="1:12" s="62" customFormat="1" ht="10.15" x14ac:dyDescent="0.35">
      <c r="A26" s="357" t="s">
        <v>1069</v>
      </c>
      <c r="B26" s="357"/>
      <c r="C26" s="297">
        <f>1/$B$23*C25</f>
        <v>0</v>
      </c>
      <c r="D26" s="297">
        <f>1/$B$23*D25</f>
        <v>0</v>
      </c>
      <c r="E26" s="297">
        <f>1/$B$23*E25</f>
        <v>0.10256410256410256</v>
      </c>
      <c r="F26" s="297">
        <f>1/$B$23*F25</f>
        <v>0.89743589743589747</v>
      </c>
    </row>
    <row r="27" spans="1:12" s="62" customFormat="1" x14ac:dyDescent="0.3">
      <c r="A27" s="193"/>
      <c r="B27" s="59"/>
      <c r="C27" s="272"/>
      <c r="D27" s="272"/>
      <c r="E27" s="272"/>
      <c r="F27" s="272"/>
    </row>
    <row r="28" spans="1:12" s="62" customFormat="1" x14ac:dyDescent="0.3">
      <c r="A28" s="193"/>
      <c r="B28" s="59"/>
      <c r="C28" s="272"/>
      <c r="D28" s="272"/>
      <c r="E28" s="272"/>
      <c r="F28" s="272"/>
    </row>
    <row r="29" spans="1:12" s="62" customFormat="1" x14ac:dyDescent="0.3">
      <c r="A29" s="193"/>
      <c r="B29" s="59"/>
      <c r="C29" s="272"/>
      <c r="D29" s="272"/>
      <c r="E29" s="272"/>
      <c r="F29" s="272"/>
    </row>
    <row r="30" spans="1:12" x14ac:dyDescent="0.35">
      <c r="A30" s="193"/>
      <c r="B30" s="59"/>
      <c r="C30" s="272"/>
      <c r="D30" s="272"/>
      <c r="E30" s="272"/>
      <c r="F30" s="272"/>
      <c r="L30" s="42"/>
    </row>
    <row r="31" spans="1:12" s="42" customFormat="1" ht="12.75" customHeight="1" x14ac:dyDescent="0.35">
      <c r="A31" s="193"/>
      <c r="B31" s="59"/>
      <c r="C31" s="272"/>
      <c r="D31" s="272"/>
      <c r="E31" s="272"/>
      <c r="F31" s="272"/>
      <c r="L31"/>
    </row>
    <row r="32" spans="1:12" s="62" customFormat="1" ht="24" customHeight="1" x14ac:dyDescent="0.3">
      <c r="A32" s="193"/>
      <c r="B32" s="354" t="s">
        <v>609</v>
      </c>
      <c r="C32" s="354"/>
      <c r="D32" s="354"/>
      <c r="E32" s="354"/>
      <c r="F32" s="354"/>
    </row>
    <row r="33" spans="1:12" s="42" customFormat="1" x14ac:dyDescent="0.35">
      <c r="A33" s="193"/>
      <c r="B33" s="354"/>
      <c r="C33" s="354"/>
      <c r="D33" s="354"/>
      <c r="E33" s="354"/>
      <c r="F33" s="354"/>
      <c r="L33"/>
    </row>
    <row r="34" spans="1:12" s="42" customFormat="1" ht="87" customHeight="1" x14ac:dyDescent="0.35">
      <c r="A34" s="193"/>
      <c r="B34" s="354"/>
      <c r="C34" s="354"/>
      <c r="D34" s="354"/>
      <c r="E34" s="354"/>
      <c r="F34" s="354"/>
      <c r="L34"/>
    </row>
  </sheetData>
  <mergeCells count="13">
    <mergeCell ref="A6:C6"/>
    <mergeCell ref="A1:B1"/>
    <mergeCell ref="A4:B4"/>
    <mergeCell ref="B32:F34"/>
    <mergeCell ref="E8:F8"/>
    <mergeCell ref="E9:F9"/>
    <mergeCell ref="E10:F10"/>
    <mergeCell ref="E11:F11"/>
    <mergeCell ref="A13:F13"/>
    <mergeCell ref="C21:E21"/>
    <mergeCell ref="C22:E22"/>
    <mergeCell ref="A26:B26"/>
    <mergeCell ref="A25:B25"/>
  </mergeCells>
  <pageMargins left="1.1811023622047245" right="0.78740157480314965" top="0.59055118110236227" bottom="1.1811023622047245" header="0.19685039370078741" footer="0.35433070866141736"/>
  <pageSetup paperSize="9" scale="80" orientation="portrait" cellComments="asDisplayed" r:id="rId1"/>
  <headerFooter alignWithMargins="0">
    <oddFooter>&amp;L&amp;9&amp;D / Seite &amp;P&amp;C&amp;9&amp;A&amp;R&amp;"Arial,Fett"&amp;9&amp;F</oddFooter>
  </headerFooter>
  <ignoredErrors>
    <ignoredError sqref="C9:C1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9"/>
  <sheetViews>
    <sheetView view="pageBreakPreview" zoomScaleNormal="100" zoomScaleSheetLayoutView="100" workbookViewId="0">
      <selection sqref="A1:B1"/>
    </sheetView>
  </sheetViews>
  <sheetFormatPr baseColWidth="10" defaultColWidth="11.3984375" defaultRowHeight="12.75" x14ac:dyDescent="0.35"/>
  <cols>
    <col min="1" max="5" width="11.3984375" style="48"/>
    <col min="6" max="6" width="11.59765625" style="48" customWidth="1"/>
    <col min="7" max="12" width="11.3984375" style="48"/>
    <col min="13" max="16384" width="11.3984375" style="49"/>
  </cols>
  <sheetData>
    <row r="1" spans="1:12" customFormat="1" ht="57" customHeight="1" x14ac:dyDescent="0.35">
      <c r="A1" s="311" t="s">
        <v>1080</v>
      </c>
      <c r="B1" s="312"/>
      <c r="D1" s="77"/>
      <c r="E1" s="323"/>
      <c r="F1" s="323"/>
      <c r="G1" s="323"/>
    </row>
    <row r="2" spans="1:12" s="45" customFormat="1" x14ac:dyDescent="0.35">
      <c r="A2" s="126"/>
      <c r="B2" s="126"/>
      <c r="C2" s="126"/>
      <c r="D2" s="126"/>
      <c r="E2" s="126"/>
      <c r="F2" s="126"/>
      <c r="G2" s="126"/>
      <c r="H2" s="44"/>
      <c r="I2" s="44"/>
      <c r="J2" s="44"/>
      <c r="K2" s="44"/>
      <c r="L2" s="44"/>
    </row>
    <row r="3" spans="1:12" s="130" customFormat="1" ht="27.75" customHeight="1" x14ac:dyDescent="0.4">
      <c r="A3" s="127" t="s">
        <v>180</v>
      </c>
      <c r="B3" s="324" t="s">
        <v>891</v>
      </c>
      <c r="C3" s="324"/>
      <c r="D3" s="128"/>
      <c r="E3" s="128"/>
      <c r="F3" s="129"/>
    </row>
    <row r="4" spans="1:12" s="45" customFormat="1" ht="15" customHeight="1" x14ac:dyDescent="0.35">
      <c r="A4" s="46"/>
      <c r="B4" s="44"/>
      <c r="C4" s="44"/>
      <c r="D4" s="44"/>
      <c r="E4" s="44"/>
      <c r="F4" s="44"/>
      <c r="G4" s="44"/>
      <c r="H4" s="44"/>
      <c r="I4" s="44"/>
      <c r="J4" s="44"/>
      <c r="K4" s="44"/>
      <c r="L4" s="44"/>
    </row>
    <row r="5" spans="1:12" s="45" customFormat="1" ht="15" customHeight="1" x14ac:dyDescent="0.35">
      <c r="A5" s="43"/>
      <c r="C5" s="44"/>
      <c r="D5" s="44"/>
      <c r="E5" s="44"/>
      <c r="F5" s="44"/>
      <c r="G5" s="44"/>
      <c r="H5" s="44"/>
      <c r="I5" s="44"/>
      <c r="J5" s="44"/>
      <c r="K5" s="44"/>
      <c r="L5" s="44"/>
    </row>
    <row r="6" spans="1:12" x14ac:dyDescent="0.35">
      <c r="A6" s="47" t="s">
        <v>274</v>
      </c>
      <c r="B6" s="47" t="s">
        <v>1076</v>
      </c>
      <c r="G6" s="44"/>
    </row>
    <row r="7" spans="1:12" x14ac:dyDescent="0.35">
      <c r="A7" s="47" t="s">
        <v>273</v>
      </c>
      <c r="B7" s="47" t="s">
        <v>1077</v>
      </c>
      <c r="H7" s="49"/>
      <c r="I7" s="49"/>
      <c r="J7" s="49"/>
      <c r="K7" s="49"/>
    </row>
    <row r="8" spans="1:12" x14ac:dyDescent="0.35">
      <c r="A8" s="47" t="s">
        <v>95</v>
      </c>
      <c r="B8" s="47" t="s">
        <v>96</v>
      </c>
      <c r="H8" s="49"/>
      <c r="I8" s="49"/>
      <c r="J8" s="49"/>
      <c r="K8" s="49"/>
    </row>
    <row r="9" spans="1:12" x14ac:dyDescent="0.35">
      <c r="A9" s="47" t="s">
        <v>896</v>
      </c>
      <c r="B9" s="47" t="s">
        <v>897</v>
      </c>
      <c r="H9" s="49"/>
      <c r="I9" s="49"/>
      <c r="J9" s="49"/>
      <c r="K9" s="49"/>
    </row>
    <row r="10" spans="1:12" x14ac:dyDescent="0.35">
      <c r="A10" s="47" t="s">
        <v>898</v>
      </c>
      <c r="B10" s="47" t="s">
        <v>899</v>
      </c>
      <c r="H10" s="49"/>
      <c r="I10" s="49"/>
      <c r="J10" s="49"/>
      <c r="K10" s="49"/>
    </row>
    <row r="11" spans="1:12" x14ac:dyDescent="0.35">
      <c r="A11" s="47" t="s">
        <v>900</v>
      </c>
      <c r="B11" s="47" t="s">
        <v>901</v>
      </c>
      <c r="H11" s="49"/>
      <c r="I11" s="49"/>
      <c r="J11" s="49"/>
      <c r="K11" s="49"/>
    </row>
    <row r="12" spans="1:12" x14ac:dyDescent="0.35">
      <c r="A12" s="47" t="s">
        <v>355</v>
      </c>
      <c r="B12" s="47" t="s">
        <v>356</v>
      </c>
      <c r="H12" s="49"/>
      <c r="I12" s="49"/>
      <c r="J12" s="49"/>
      <c r="K12" s="49"/>
    </row>
    <row r="13" spans="1:12" x14ac:dyDescent="0.35">
      <c r="A13" s="47" t="s">
        <v>902</v>
      </c>
      <c r="B13" s="47" t="s">
        <v>903</v>
      </c>
      <c r="H13" s="49"/>
      <c r="I13" s="49"/>
      <c r="J13" s="49"/>
      <c r="K13" s="49"/>
    </row>
    <row r="14" spans="1:12" x14ac:dyDescent="0.35">
      <c r="A14" s="47" t="s">
        <v>357</v>
      </c>
      <c r="B14" s="47" t="s">
        <v>1078</v>
      </c>
      <c r="H14" s="49"/>
      <c r="I14" s="49"/>
      <c r="J14" s="49"/>
      <c r="K14" s="49"/>
    </row>
    <row r="15" spans="1:12" x14ac:dyDescent="0.35">
      <c r="A15" s="47" t="s">
        <v>904</v>
      </c>
      <c r="B15" s="47" t="s">
        <v>905</v>
      </c>
      <c r="H15" s="49"/>
      <c r="I15" s="49"/>
      <c r="J15" s="49"/>
      <c r="K15" s="49"/>
    </row>
    <row r="16" spans="1:12" x14ac:dyDescent="0.35">
      <c r="A16" s="47" t="s">
        <v>906</v>
      </c>
      <c r="B16" s="47" t="s">
        <v>907</v>
      </c>
      <c r="H16" s="49"/>
      <c r="I16" s="49"/>
      <c r="J16" s="49"/>
      <c r="K16" s="49"/>
    </row>
    <row r="17" spans="1:11" x14ac:dyDescent="0.35">
      <c r="A17" s="47" t="s">
        <v>933</v>
      </c>
      <c r="B17" s="47" t="s">
        <v>908</v>
      </c>
      <c r="H17" s="49"/>
      <c r="I17" s="49"/>
      <c r="J17" s="49"/>
      <c r="K17" s="49"/>
    </row>
    <row r="18" spans="1:11" x14ac:dyDescent="0.35">
      <c r="A18" s="47" t="s">
        <v>101</v>
      </c>
      <c r="B18" s="47" t="s">
        <v>102</v>
      </c>
      <c r="H18" s="49"/>
      <c r="I18" s="49"/>
      <c r="J18" s="49"/>
      <c r="K18" s="49"/>
    </row>
    <row r="19" spans="1:11" x14ac:dyDescent="0.35">
      <c r="A19" s="47" t="s">
        <v>358</v>
      </c>
      <c r="B19" s="47" t="s">
        <v>359</v>
      </c>
      <c r="H19" s="49"/>
      <c r="I19" s="49"/>
      <c r="J19" s="49"/>
      <c r="K19" s="49"/>
    </row>
    <row r="20" spans="1:11" x14ac:dyDescent="0.35">
      <c r="A20" s="47" t="s">
        <v>278</v>
      </c>
      <c r="B20" s="47" t="s">
        <v>279</v>
      </c>
      <c r="H20" s="49"/>
      <c r="I20" s="49"/>
      <c r="J20" s="49"/>
      <c r="K20" s="49"/>
    </row>
    <row r="21" spans="1:11" x14ac:dyDescent="0.35">
      <c r="A21" s="47" t="s">
        <v>763</v>
      </c>
      <c r="B21" s="47" t="s">
        <v>360</v>
      </c>
      <c r="H21" s="49"/>
      <c r="I21" s="49"/>
      <c r="J21" s="49"/>
      <c r="K21" s="49"/>
    </row>
    <row r="22" spans="1:11" x14ac:dyDescent="0.35">
      <c r="A22" s="47" t="s">
        <v>363</v>
      </c>
      <c r="B22" s="47" t="s">
        <v>364</v>
      </c>
      <c r="H22" s="49"/>
      <c r="I22" s="49"/>
      <c r="J22" s="49"/>
      <c r="K22" s="49"/>
    </row>
    <row r="23" spans="1:11" x14ac:dyDescent="0.35">
      <c r="A23" s="47" t="s">
        <v>361</v>
      </c>
      <c r="B23" s="47" t="s">
        <v>362</v>
      </c>
      <c r="H23" s="49"/>
      <c r="I23" s="49"/>
      <c r="J23" s="49"/>
      <c r="K23" s="49"/>
    </row>
    <row r="24" spans="1:11" x14ac:dyDescent="0.35">
      <c r="A24" s="47" t="s">
        <v>365</v>
      </c>
      <c r="B24" s="47" t="s">
        <v>366</v>
      </c>
      <c r="H24" s="49"/>
      <c r="I24" s="49"/>
      <c r="J24" s="49"/>
      <c r="K24" s="49"/>
    </row>
    <row r="25" spans="1:11" x14ac:dyDescent="0.35">
      <c r="A25" s="47" t="s">
        <v>367</v>
      </c>
      <c r="B25" s="47" t="s">
        <v>368</v>
      </c>
      <c r="H25" s="49"/>
      <c r="I25" s="49"/>
      <c r="J25" s="49"/>
      <c r="K25" s="49"/>
    </row>
    <row r="26" spans="1:11" x14ac:dyDescent="0.35">
      <c r="A26" s="47" t="s">
        <v>369</v>
      </c>
      <c r="B26" s="47" t="s">
        <v>370</v>
      </c>
      <c r="H26" s="47"/>
      <c r="I26" s="47"/>
    </row>
    <row r="27" spans="1:11" x14ac:dyDescent="0.35">
      <c r="A27" s="47" t="s">
        <v>909</v>
      </c>
      <c r="B27" s="47" t="s">
        <v>910</v>
      </c>
    </row>
    <row r="28" spans="1:11" x14ac:dyDescent="0.35">
      <c r="A28" s="47" t="s">
        <v>371</v>
      </c>
      <c r="B28" s="47" t="s">
        <v>372</v>
      </c>
    </row>
    <row r="29" spans="1:11" x14ac:dyDescent="0.35">
      <c r="A29" s="47" t="s">
        <v>911</v>
      </c>
      <c r="B29" s="47" t="s">
        <v>912</v>
      </c>
    </row>
    <row r="30" spans="1:11" x14ac:dyDescent="0.35">
      <c r="A30" s="47" t="s">
        <v>373</v>
      </c>
      <c r="B30" s="47" t="s">
        <v>374</v>
      </c>
    </row>
    <row r="31" spans="1:11" x14ac:dyDescent="0.35">
      <c r="A31" s="47" t="s">
        <v>913</v>
      </c>
      <c r="B31" s="47" t="s">
        <v>914</v>
      </c>
    </row>
    <row r="32" spans="1:11" x14ac:dyDescent="0.35">
      <c r="A32" s="47" t="s">
        <v>100</v>
      </c>
      <c r="B32" s="47" t="s">
        <v>375</v>
      </c>
    </row>
    <row r="33" spans="1:2" x14ac:dyDescent="0.35">
      <c r="A33" s="47" t="s">
        <v>376</v>
      </c>
      <c r="B33" s="47" t="s">
        <v>377</v>
      </c>
    </row>
    <row r="34" spans="1:2" x14ac:dyDescent="0.35">
      <c r="A34" s="47" t="s">
        <v>915</v>
      </c>
      <c r="B34" s="47" t="s">
        <v>916</v>
      </c>
    </row>
    <row r="35" spans="1:2" x14ac:dyDescent="0.35">
      <c r="A35" s="47" t="s">
        <v>917</v>
      </c>
      <c r="B35" s="47" t="s">
        <v>937</v>
      </c>
    </row>
    <row r="36" spans="1:2" x14ac:dyDescent="0.35">
      <c r="A36" s="47" t="s">
        <v>276</v>
      </c>
      <c r="B36" s="47" t="s">
        <v>277</v>
      </c>
    </row>
    <row r="37" spans="1:2" x14ac:dyDescent="0.35">
      <c r="A37" s="47" t="s">
        <v>378</v>
      </c>
      <c r="B37" s="47" t="s">
        <v>379</v>
      </c>
    </row>
    <row r="38" spans="1:2" x14ac:dyDescent="0.35">
      <c r="A38" s="47" t="s">
        <v>918</v>
      </c>
      <c r="B38" s="47" t="s">
        <v>919</v>
      </c>
    </row>
    <row r="39" spans="1:2" x14ac:dyDescent="0.35">
      <c r="A39" s="47" t="s">
        <v>920</v>
      </c>
      <c r="B39" s="47" t="s">
        <v>921</v>
      </c>
    </row>
    <row r="40" spans="1:2" x14ac:dyDescent="0.35">
      <c r="A40" s="47" t="s">
        <v>922</v>
      </c>
      <c r="B40" s="47" t="s">
        <v>923</v>
      </c>
    </row>
    <row r="41" spans="1:2" x14ac:dyDescent="0.35">
      <c r="A41" s="47" t="s">
        <v>380</v>
      </c>
      <c r="B41" s="47" t="s">
        <v>381</v>
      </c>
    </row>
    <row r="42" spans="1:2" x14ac:dyDescent="0.35">
      <c r="A42" s="47" t="s">
        <v>924</v>
      </c>
      <c r="B42" s="47" t="s">
        <v>925</v>
      </c>
    </row>
    <row r="43" spans="1:2" x14ac:dyDescent="0.35">
      <c r="A43" s="47" t="s">
        <v>926</v>
      </c>
      <c r="B43" s="47" t="s">
        <v>927</v>
      </c>
    </row>
    <row r="44" spans="1:2" x14ac:dyDescent="0.35">
      <c r="A44" s="48" t="s">
        <v>97</v>
      </c>
      <c r="B44" s="48" t="s">
        <v>98</v>
      </c>
    </row>
    <row r="45" spans="1:2" x14ac:dyDescent="0.35">
      <c r="A45" s="48" t="s">
        <v>928</v>
      </c>
      <c r="B45" s="48" t="s">
        <v>934</v>
      </c>
    </row>
    <row r="46" spans="1:2" x14ac:dyDescent="0.35">
      <c r="A46" s="48" t="s">
        <v>929</v>
      </c>
      <c r="B46" s="48" t="s">
        <v>930</v>
      </c>
    </row>
    <row r="47" spans="1:2" x14ac:dyDescent="0.35">
      <c r="A47" s="48" t="s">
        <v>931</v>
      </c>
      <c r="B47" s="48" t="s">
        <v>932</v>
      </c>
    </row>
    <row r="48" spans="1:2" x14ac:dyDescent="0.35">
      <c r="A48" s="47" t="s">
        <v>99</v>
      </c>
      <c r="B48" s="47" t="s">
        <v>384</v>
      </c>
    </row>
    <row r="49" spans="1:2" x14ac:dyDescent="0.35">
      <c r="A49" s="47" t="s">
        <v>382</v>
      </c>
      <c r="B49" s="47" t="s">
        <v>383</v>
      </c>
    </row>
  </sheetData>
  <mergeCells count="3">
    <mergeCell ref="A1:B1"/>
    <mergeCell ref="E1:G1"/>
    <mergeCell ref="B3:C3"/>
  </mergeCells>
  <phoneticPr fontId="0" type="noConversion"/>
  <pageMargins left="1.1811023622047245" right="0.78740157480314965" top="0.59055118110236227" bottom="0.74803149606299213" header="0.19685039370078741" footer="0.35433070866141736"/>
  <pageSetup paperSize="9" orientation="portrait" r:id="rId1"/>
  <headerFooter alignWithMargins="0">
    <oddFooter>&amp;L&amp;6&amp;D / Seite &amp;P&amp;C&amp;A&amp;R&amp;"Arial,Fett"&amp;8&amp;F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02"/>
  <sheetViews>
    <sheetView tabSelected="1" view="pageBreakPreview" zoomScaleNormal="130" zoomScaleSheetLayoutView="100" workbookViewId="0">
      <selection sqref="A1:B1"/>
    </sheetView>
  </sheetViews>
  <sheetFormatPr baseColWidth="10" defaultColWidth="11.3984375" defaultRowHeight="12.75" x14ac:dyDescent="0.35"/>
  <cols>
    <col min="1" max="1" width="6.59765625" style="53" bestFit="1" customWidth="1"/>
    <col min="2" max="2" width="44.59765625" style="44" customWidth="1"/>
    <col min="3" max="3" width="4.73046875" style="80" bestFit="1" customWidth="1"/>
    <col min="4" max="4" width="7.59765625" style="80" bestFit="1" customWidth="1"/>
    <col min="5" max="5" width="7.265625" style="80" bestFit="1" customWidth="1"/>
    <col min="6" max="6" width="9.73046875" style="80" customWidth="1"/>
    <col min="7" max="7" width="8.86328125" style="79" customWidth="1"/>
    <col min="8" max="8" width="59.1328125" style="42" customWidth="1"/>
    <col min="9" max="9" width="54.59765625" style="42" customWidth="1"/>
    <col min="10" max="13" width="11.3984375" style="42"/>
  </cols>
  <sheetData>
    <row r="1" spans="1:13" ht="57" customHeight="1" x14ac:dyDescent="0.35">
      <c r="A1" s="311" t="s">
        <v>1080</v>
      </c>
      <c r="B1" s="312"/>
      <c r="C1" s="37"/>
      <c r="D1" s="327"/>
      <c r="E1" s="327"/>
      <c r="F1" s="327"/>
      <c r="G1" s="327"/>
      <c r="H1" s="329" t="s">
        <v>895</v>
      </c>
      <c r="I1" s="329"/>
      <c r="J1"/>
      <c r="K1"/>
      <c r="L1"/>
      <c r="M1"/>
    </row>
    <row r="2" spans="1:13" x14ac:dyDescent="0.35">
      <c r="A2" s="224"/>
      <c r="B2" s="45"/>
      <c r="C2" s="246"/>
      <c r="D2" s="37"/>
      <c r="E2" s="37"/>
      <c r="F2" s="225"/>
      <c r="G2" s="226"/>
      <c r="H2" s="19"/>
      <c r="I2"/>
      <c r="J2"/>
      <c r="K2"/>
      <c r="L2"/>
      <c r="M2"/>
    </row>
    <row r="3" spans="1:13" x14ac:dyDescent="0.35">
      <c r="A3" s="221"/>
      <c r="B3" s="221"/>
      <c r="C3" s="222"/>
      <c r="D3" s="222"/>
      <c r="E3" s="222"/>
      <c r="F3" s="222"/>
      <c r="G3" s="223"/>
    </row>
    <row r="4" spans="1:13" ht="20.25" x14ac:dyDescent="0.35">
      <c r="A4" s="281" t="s">
        <v>387</v>
      </c>
      <c r="B4" s="281" t="s">
        <v>677</v>
      </c>
      <c r="C4" s="281" t="s">
        <v>388</v>
      </c>
      <c r="D4" s="281" t="s">
        <v>389</v>
      </c>
      <c r="E4" s="280" t="s">
        <v>1063</v>
      </c>
      <c r="F4" s="281" t="s">
        <v>390</v>
      </c>
      <c r="G4" s="282" t="s">
        <v>391</v>
      </c>
    </row>
    <row r="5" spans="1:13" s="62" customFormat="1" ht="12.75" customHeight="1" x14ac:dyDescent="0.35">
      <c r="A5" s="219"/>
      <c r="B5" s="219"/>
      <c r="C5" s="239"/>
      <c r="D5" s="239"/>
      <c r="E5" s="239"/>
      <c r="F5" s="238"/>
      <c r="G5" s="220"/>
      <c r="H5" s="330" t="s">
        <v>548</v>
      </c>
      <c r="I5" s="330"/>
    </row>
    <row r="6" spans="1:13" s="62" customFormat="1" ht="10.15" x14ac:dyDescent="0.35">
      <c r="A6" s="63" t="s">
        <v>89</v>
      </c>
      <c r="B6" s="63" t="s">
        <v>392</v>
      </c>
      <c r="C6" s="87"/>
      <c r="D6" s="87"/>
      <c r="E6" s="87"/>
      <c r="F6" s="84"/>
      <c r="G6" s="61"/>
      <c r="H6" s="331" t="s">
        <v>547</v>
      </c>
      <c r="I6" s="331"/>
    </row>
    <row r="7" spans="1:13" s="62" customFormat="1" ht="10.15" x14ac:dyDescent="0.35">
      <c r="A7" s="59" t="s">
        <v>181</v>
      </c>
      <c r="B7" s="63" t="s">
        <v>381</v>
      </c>
      <c r="C7" s="87"/>
      <c r="D7" s="87"/>
      <c r="E7" s="87"/>
      <c r="F7" s="84"/>
      <c r="G7" s="61"/>
      <c r="H7" s="332" t="s">
        <v>546</v>
      </c>
      <c r="I7" s="332"/>
    </row>
    <row r="8" spans="1:13" s="62" customFormat="1" ht="10.15" x14ac:dyDescent="0.35">
      <c r="A8" s="59"/>
      <c r="B8" s="63"/>
      <c r="C8" s="87"/>
      <c r="D8" s="87"/>
      <c r="E8" s="87"/>
      <c r="F8" s="84"/>
      <c r="G8" s="61"/>
      <c r="H8" s="165" t="s">
        <v>1070</v>
      </c>
    </row>
    <row r="9" spans="1:13" s="62" customFormat="1" ht="50.65" x14ac:dyDescent="0.35">
      <c r="A9" s="59" t="s">
        <v>182</v>
      </c>
      <c r="B9" s="206" t="s">
        <v>879</v>
      </c>
      <c r="C9" s="87"/>
      <c r="D9" s="87"/>
      <c r="E9" s="87"/>
      <c r="F9" s="84"/>
      <c r="G9" s="61"/>
    </row>
    <row r="10" spans="1:13" s="62" customFormat="1" ht="40.5" x14ac:dyDescent="0.35">
      <c r="A10" s="59"/>
      <c r="B10" s="91" t="s">
        <v>765</v>
      </c>
      <c r="C10" s="87"/>
      <c r="D10" s="87"/>
      <c r="E10" s="87"/>
      <c r="F10" s="84"/>
      <c r="G10" s="61"/>
      <c r="H10" s="261"/>
    </row>
    <row r="11" spans="1:13" s="62" customFormat="1" ht="34.5" customHeight="1" x14ac:dyDescent="0.35">
      <c r="A11" s="59"/>
      <c r="B11" s="91" t="s">
        <v>935</v>
      </c>
      <c r="C11" s="87"/>
      <c r="D11" s="87"/>
      <c r="E11" s="87"/>
      <c r="F11" s="84"/>
      <c r="G11" s="61"/>
      <c r="H11" s="261"/>
    </row>
    <row r="12" spans="1:13" s="62" customFormat="1" ht="37.5" customHeight="1" x14ac:dyDescent="0.35">
      <c r="A12" s="59"/>
      <c r="B12" s="62" t="s">
        <v>936</v>
      </c>
      <c r="C12" s="87"/>
      <c r="D12" s="87"/>
      <c r="E12" s="87"/>
      <c r="F12" s="84"/>
      <c r="G12" s="61"/>
    </row>
    <row r="13" spans="1:13" s="62" customFormat="1" ht="20.25" x14ac:dyDescent="0.35">
      <c r="A13" s="59"/>
      <c r="B13" s="164" t="s">
        <v>890</v>
      </c>
      <c r="C13" s="87"/>
      <c r="D13" s="87"/>
      <c r="E13" s="87"/>
      <c r="F13" s="84"/>
      <c r="G13" s="61"/>
    </row>
    <row r="14" spans="1:13" s="62" customFormat="1" ht="46.5" customHeight="1" x14ac:dyDescent="0.35">
      <c r="A14" s="59"/>
      <c r="B14" s="164" t="s">
        <v>826</v>
      </c>
      <c r="C14" s="87"/>
      <c r="D14" s="87"/>
      <c r="E14" s="87"/>
      <c r="F14" s="84"/>
      <c r="G14" s="61"/>
    </row>
    <row r="15" spans="1:13" s="62" customFormat="1" ht="20.25" x14ac:dyDescent="0.35">
      <c r="A15" s="59"/>
      <c r="B15" s="164" t="s">
        <v>70</v>
      </c>
      <c r="C15" s="87"/>
      <c r="D15" s="87"/>
      <c r="E15" s="87"/>
      <c r="F15" s="84"/>
      <c r="G15" s="61"/>
    </row>
    <row r="16" spans="1:13" s="62" customFormat="1" ht="20.25" x14ac:dyDescent="0.35">
      <c r="A16" s="59"/>
      <c r="B16" s="164" t="s">
        <v>653</v>
      </c>
      <c r="C16" s="87"/>
      <c r="D16" s="87"/>
      <c r="E16" s="87"/>
      <c r="F16" s="84"/>
      <c r="G16" s="61"/>
      <c r="H16" s="262"/>
    </row>
    <row r="17" spans="1:8" s="62" customFormat="1" ht="10.15" x14ac:dyDescent="0.35">
      <c r="A17" s="59"/>
      <c r="B17" s="59"/>
      <c r="C17" s="87"/>
      <c r="D17" s="87"/>
      <c r="E17" s="87"/>
      <c r="F17" s="84"/>
      <c r="G17" s="61"/>
    </row>
    <row r="18" spans="1:8" s="62" customFormat="1" ht="10.15" x14ac:dyDescent="0.3">
      <c r="A18" s="59"/>
      <c r="B18" s="250" t="s">
        <v>386</v>
      </c>
      <c r="C18" s="87"/>
      <c r="D18" s="87"/>
      <c r="E18" s="87"/>
      <c r="F18" s="84"/>
      <c r="G18" s="61"/>
    </row>
    <row r="19" spans="1:8" s="62" customFormat="1" ht="10.15" x14ac:dyDescent="0.3">
      <c r="A19" s="59"/>
      <c r="B19" s="50"/>
      <c r="C19" s="87"/>
      <c r="D19" s="87"/>
      <c r="E19" s="87"/>
      <c r="F19" s="84"/>
      <c r="G19" s="61"/>
    </row>
    <row r="20" spans="1:8" s="62" customFormat="1" ht="10.15" x14ac:dyDescent="0.35">
      <c r="A20" s="59"/>
      <c r="B20" s="206" t="s">
        <v>809</v>
      </c>
      <c r="C20" s="87"/>
      <c r="D20" s="87"/>
      <c r="E20" s="87"/>
      <c r="F20" s="84"/>
      <c r="G20" s="61"/>
    </row>
    <row r="21" spans="1:8" s="62" customFormat="1" ht="49.5" customHeight="1" x14ac:dyDescent="0.35">
      <c r="A21" s="59"/>
      <c r="B21" s="206"/>
      <c r="C21" s="87"/>
      <c r="D21" s="87"/>
      <c r="E21" s="87"/>
      <c r="F21" s="84"/>
      <c r="G21" s="61"/>
    </row>
    <row r="22" spans="1:8" s="62" customFormat="1" ht="10.15" x14ac:dyDescent="0.35">
      <c r="A22" s="59"/>
      <c r="C22" s="87"/>
      <c r="D22" s="87"/>
      <c r="E22" s="87"/>
      <c r="F22" s="84"/>
      <c r="G22" s="61"/>
    </row>
    <row r="23" spans="1:8" s="62" customFormat="1" ht="10.15" x14ac:dyDescent="0.35">
      <c r="A23" s="59"/>
      <c r="B23" s="168" t="s">
        <v>946</v>
      </c>
      <c r="C23" s="87"/>
      <c r="D23" s="87"/>
      <c r="E23" s="87"/>
      <c r="F23" s="84"/>
      <c r="G23" s="61"/>
      <c r="H23" s="165" t="s">
        <v>948</v>
      </c>
    </row>
    <row r="24" spans="1:8" s="62" customFormat="1" ht="10.15" x14ac:dyDescent="0.35">
      <c r="A24" s="59"/>
      <c r="B24" s="168" t="s">
        <v>770</v>
      </c>
      <c r="C24" s="87"/>
      <c r="D24" s="87"/>
      <c r="E24" s="87"/>
      <c r="F24" s="84"/>
      <c r="G24" s="61"/>
      <c r="H24" s="165" t="s">
        <v>956</v>
      </c>
    </row>
    <row r="25" spans="1:8" s="62" customFormat="1" ht="10.15" x14ac:dyDescent="0.35">
      <c r="A25" s="59"/>
      <c r="B25" s="168" t="s">
        <v>771</v>
      </c>
      <c r="C25" s="87"/>
      <c r="D25" s="87"/>
      <c r="E25" s="87"/>
      <c r="F25" s="84"/>
      <c r="G25" s="61"/>
      <c r="H25" s="165" t="s">
        <v>957</v>
      </c>
    </row>
    <row r="26" spans="1:8" s="62" customFormat="1" ht="10.15" x14ac:dyDescent="0.35">
      <c r="A26" s="59"/>
      <c r="B26" s="59"/>
      <c r="C26" s="87"/>
      <c r="D26" s="87"/>
      <c r="E26" s="87"/>
      <c r="F26" s="84"/>
      <c r="G26" s="61"/>
      <c r="H26" s="165" t="s">
        <v>958</v>
      </c>
    </row>
    <row r="27" spans="1:8" s="62" customFormat="1" ht="10.15" x14ac:dyDescent="0.3">
      <c r="A27" s="59"/>
      <c r="B27" s="169" t="s">
        <v>549</v>
      </c>
      <c r="C27" s="87"/>
      <c r="D27" s="87"/>
      <c r="E27" s="87"/>
      <c r="F27" s="84"/>
      <c r="G27" s="61"/>
      <c r="H27" s="165" t="s">
        <v>959</v>
      </c>
    </row>
    <row r="28" spans="1:8" s="62" customFormat="1" ht="10.15" x14ac:dyDescent="0.3">
      <c r="A28" s="59"/>
      <c r="B28" s="169" t="s">
        <v>550</v>
      </c>
      <c r="C28" s="87"/>
      <c r="D28" s="87"/>
      <c r="E28" s="87"/>
      <c r="F28" s="84"/>
      <c r="G28" s="61"/>
    </row>
    <row r="29" spans="1:8" s="62" customFormat="1" ht="10.15" x14ac:dyDescent="0.3">
      <c r="A29" s="59"/>
      <c r="B29" s="169" t="s">
        <v>551</v>
      </c>
      <c r="C29" s="87"/>
      <c r="D29" s="87"/>
      <c r="E29" s="87"/>
      <c r="F29" s="84"/>
      <c r="G29" s="61"/>
    </row>
    <row r="30" spans="1:8" s="62" customFormat="1" ht="10.15" x14ac:dyDescent="0.35">
      <c r="A30" s="59"/>
      <c r="B30" s="59"/>
      <c r="C30" s="87"/>
      <c r="D30" s="87"/>
      <c r="E30" s="87"/>
      <c r="F30" s="84"/>
      <c r="G30" s="61"/>
    </row>
    <row r="31" spans="1:8" s="62" customFormat="1" ht="10.15" x14ac:dyDescent="0.3">
      <c r="A31" s="59"/>
      <c r="B31" s="65" t="s">
        <v>409</v>
      </c>
      <c r="C31" s="87" t="s">
        <v>378</v>
      </c>
      <c r="D31" s="87" t="s">
        <v>89</v>
      </c>
      <c r="E31" s="87" t="s">
        <v>671</v>
      </c>
      <c r="F31" s="83"/>
      <c r="G31" s="61">
        <f xml:space="preserve"> D31*F31</f>
        <v>0</v>
      </c>
    </row>
    <row r="32" spans="1:8" s="62" customFormat="1" ht="10.15" x14ac:dyDescent="0.3">
      <c r="A32" s="59"/>
      <c r="B32" s="65"/>
      <c r="C32" s="87"/>
      <c r="D32" s="87"/>
      <c r="E32" s="87"/>
      <c r="F32" s="84"/>
      <c r="G32" s="61"/>
    </row>
    <row r="33" spans="1:9" s="62" customFormat="1" ht="10.15" x14ac:dyDescent="0.35">
      <c r="A33" s="59" t="s">
        <v>183</v>
      </c>
      <c r="B33" s="59" t="s">
        <v>652</v>
      </c>
      <c r="C33" s="87" t="s">
        <v>378</v>
      </c>
      <c r="D33" s="87" t="s">
        <v>355</v>
      </c>
      <c r="E33" s="87" t="s">
        <v>671</v>
      </c>
      <c r="F33" s="83"/>
      <c r="G33" s="61"/>
    </row>
    <row r="34" spans="1:9" s="62" customFormat="1" ht="10.15" x14ac:dyDescent="0.35">
      <c r="A34" s="59"/>
      <c r="B34" s="59"/>
      <c r="C34" s="87"/>
      <c r="D34" s="87"/>
      <c r="E34" s="87"/>
      <c r="F34" s="84"/>
      <c r="G34" s="61"/>
    </row>
    <row r="35" spans="1:9" s="62" customFormat="1" ht="15" customHeight="1" x14ac:dyDescent="0.35">
      <c r="A35" s="59" t="s">
        <v>184</v>
      </c>
      <c r="B35" s="62" t="s">
        <v>86</v>
      </c>
      <c r="C35" s="87" t="s">
        <v>378</v>
      </c>
      <c r="D35" s="302"/>
      <c r="E35" s="87"/>
      <c r="F35" s="83"/>
      <c r="G35" s="61">
        <f xml:space="preserve"> D35*F35</f>
        <v>0</v>
      </c>
    </row>
    <row r="36" spans="1:9" s="62" customFormat="1" ht="10.15" x14ac:dyDescent="0.35">
      <c r="A36" s="59"/>
      <c r="C36" s="87"/>
      <c r="D36" s="87"/>
      <c r="E36" s="87"/>
      <c r="F36" s="84"/>
      <c r="G36" s="61"/>
    </row>
    <row r="37" spans="1:9" s="62" customFormat="1" ht="27" customHeight="1" x14ac:dyDescent="0.35">
      <c r="A37" s="59" t="s">
        <v>200</v>
      </c>
      <c r="B37" s="255" t="s">
        <v>1008</v>
      </c>
      <c r="C37" s="87" t="s">
        <v>378</v>
      </c>
      <c r="D37" s="302"/>
      <c r="E37" s="87" t="s">
        <v>669</v>
      </c>
      <c r="F37" s="83"/>
      <c r="G37" s="61">
        <f xml:space="preserve"> D37*F37</f>
        <v>0</v>
      </c>
    </row>
    <row r="38" spans="1:9" s="62" customFormat="1" ht="10.15" x14ac:dyDescent="0.35">
      <c r="A38" s="59"/>
      <c r="B38" s="168" t="s">
        <v>947</v>
      </c>
      <c r="C38" s="87"/>
      <c r="D38" s="87"/>
      <c r="E38" s="87"/>
      <c r="F38" s="84"/>
      <c r="G38" s="61"/>
    </row>
    <row r="39" spans="1:9" s="62" customFormat="1" ht="10.15" x14ac:dyDescent="0.35">
      <c r="A39" s="59"/>
      <c r="B39" s="168" t="s">
        <v>568</v>
      </c>
      <c r="C39" s="87"/>
      <c r="D39" s="87"/>
      <c r="E39" s="87"/>
      <c r="F39" s="84"/>
      <c r="G39" s="61"/>
      <c r="H39" s="165" t="s">
        <v>1009</v>
      </c>
    </row>
    <row r="40" spans="1:9" s="62" customFormat="1" ht="10.15" x14ac:dyDescent="0.35">
      <c r="A40" s="59"/>
      <c r="B40" s="168" t="s">
        <v>569</v>
      </c>
      <c r="C40" s="87"/>
      <c r="D40" s="87"/>
      <c r="E40" s="87"/>
      <c r="F40" s="84"/>
      <c r="G40" s="61"/>
      <c r="H40" s="165" t="s">
        <v>1010</v>
      </c>
    </row>
    <row r="41" spans="1:9" s="62" customFormat="1" ht="10.15" x14ac:dyDescent="0.35">
      <c r="A41" s="59"/>
      <c r="B41" s="66"/>
      <c r="C41" s="87"/>
      <c r="D41" s="87"/>
      <c r="E41" s="87"/>
      <c r="F41" s="84"/>
      <c r="G41" s="61"/>
    </row>
    <row r="42" spans="1:9" s="62" customFormat="1" ht="20.25" x14ac:dyDescent="0.35">
      <c r="A42" s="59" t="s">
        <v>201</v>
      </c>
      <c r="B42" s="62" t="s">
        <v>807</v>
      </c>
      <c r="C42" s="87" t="s">
        <v>378</v>
      </c>
      <c r="D42" s="87" t="s">
        <v>355</v>
      </c>
      <c r="E42" s="87"/>
      <c r="F42" s="83"/>
      <c r="G42" s="61"/>
    </row>
    <row r="43" spans="1:9" s="62" customFormat="1" ht="10.15" x14ac:dyDescent="0.35">
      <c r="A43" s="59"/>
      <c r="C43" s="87"/>
      <c r="D43" s="87"/>
      <c r="E43" s="87"/>
      <c r="F43" s="84"/>
      <c r="G43" s="61"/>
    </row>
    <row r="44" spans="1:9" s="62" customFormat="1" ht="67.5" customHeight="1" x14ac:dyDescent="0.35">
      <c r="A44" s="59" t="s">
        <v>202</v>
      </c>
      <c r="B44" s="62" t="s">
        <v>1022</v>
      </c>
      <c r="C44" s="87" t="s">
        <v>376</v>
      </c>
      <c r="D44" s="87" t="s">
        <v>89</v>
      </c>
      <c r="E44" s="87"/>
      <c r="F44" s="83"/>
      <c r="G44" s="61">
        <f>D44*F44</f>
        <v>0</v>
      </c>
      <c r="H44" s="328" t="s">
        <v>756</v>
      </c>
      <c r="I44" s="328"/>
    </row>
    <row r="45" spans="1:9" s="62" customFormat="1" ht="10.15" x14ac:dyDescent="0.35">
      <c r="A45" s="59"/>
      <c r="C45" s="87"/>
      <c r="D45" s="87"/>
      <c r="E45" s="87"/>
      <c r="F45" s="84"/>
      <c r="G45" s="61"/>
    </row>
    <row r="46" spans="1:9" s="62" customFormat="1" ht="69" customHeight="1" x14ac:dyDescent="0.35">
      <c r="A46" s="59" t="s">
        <v>203</v>
      </c>
      <c r="B46" s="62" t="s">
        <v>1023</v>
      </c>
      <c r="C46" s="87" t="s">
        <v>376</v>
      </c>
      <c r="D46" s="87" t="s">
        <v>355</v>
      </c>
      <c r="E46" s="87"/>
      <c r="F46" s="83"/>
      <c r="G46" s="61"/>
      <c r="H46" s="165" t="s">
        <v>808</v>
      </c>
    </row>
    <row r="47" spans="1:9" s="62" customFormat="1" ht="11.25" customHeight="1" x14ac:dyDescent="0.35">
      <c r="A47" s="59"/>
      <c r="C47" s="87"/>
      <c r="D47" s="87"/>
      <c r="E47" s="87"/>
      <c r="F47" s="84"/>
      <c r="G47" s="61"/>
    </row>
    <row r="48" spans="1:9" s="62" customFormat="1" ht="20.25" x14ac:dyDescent="0.35">
      <c r="A48" s="59" t="s">
        <v>306</v>
      </c>
      <c r="B48" s="59" t="s">
        <v>815</v>
      </c>
      <c r="C48" s="87" t="s">
        <v>376</v>
      </c>
      <c r="D48" s="87" t="s">
        <v>89</v>
      </c>
      <c r="E48" s="87"/>
      <c r="F48" s="83"/>
      <c r="G48" s="61">
        <f>D48*F48</f>
        <v>0</v>
      </c>
      <c r="H48" s="59"/>
    </row>
    <row r="49" spans="1:8" s="62" customFormat="1" ht="10.15" x14ac:dyDescent="0.35">
      <c r="A49" s="59"/>
      <c r="B49" s="59"/>
      <c r="C49" s="87"/>
      <c r="D49" s="87"/>
      <c r="E49" s="87"/>
      <c r="F49" s="84"/>
      <c r="G49" s="61"/>
      <c r="H49" s="59"/>
    </row>
    <row r="50" spans="1:8" s="62" customFormat="1" ht="149.25" customHeight="1" x14ac:dyDescent="0.35">
      <c r="A50" s="59" t="s">
        <v>812</v>
      </c>
      <c r="B50" s="62" t="s">
        <v>814</v>
      </c>
      <c r="C50" s="87" t="s">
        <v>378</v>
      </c>
      <c r="D50" s="302"/>
      <c r="E50" s="87"/>
      <c r="F50" s="83"/>
      <c r="G50" s="61">
        <f>D50*F50</f>
        <v>0</v>
      </c>
      <c r="H50" s="263"/>
    </row>
    <row r="51" spans="1:8" s="62" customFormat="1" x14ac:dyDescent="0.35">
      <c r="A51" s="59"/>
      <c r="C51" s="87"/>
      <c r="D51" s="87"/>
      <c r="E51" s="87"/>
      <c r="F51" s="84"/>
      <c r="G51" s="61"/>
      <c r="H51" s="263"/>
    </row>
    <row r="52" spans="1:8" s="62" customFormat="1" ht="60.75" x14ac:dyDescent="0.35">
      <c r="A52" s="59" t="s">
        <v>878</v>
      </c>
      <c r="B52" s="62" t="s">
        <v>894</v>
      </c>
      <c r="C52" s="87" t="s">
        <v>378</v>
      </c>
      <c r="D52" s="302"/>
      <c r="E52" s="87"/>
      <c r="F52" s="83"/>
      <c r="G52" s="61">
        <f t="shared" ref="G52" si="0">D52*F52</f>
        <v>0</v>
      </c>
      <c r="H52" s="263"/>
    </row>
    <row r="53" spans="1:8" s="62" customFormat="1" ht="10.15" x14ac:dyDescent="0.35">
      <c r="A53" s="59"/>
      <c r="B53" s="59"/>
      <c r="C53" s="87"/>
      <c r="D53" s="87"/>
      <c r="E53" s="87"/>
      <c r="F53" s="84"/>
      <c r="G53" s="61"/>
      <c r="H53" s="59"/>
    </row>
    <row r="54" spans="1:8" s="71" customFormat="1" ht="10.15" x14ac:dyDescent="0.35">
      <c r="A54" s="63" t="s">
        <v>185</v>
      </c>
      <c r="B54" s="155" t="s">
        <v>320</v>
      </c>
      <c r="C54" s="149"/>
      <c r="D54" s="149"/>
      <c r="E54" s="149"/>
      <c r="F54" s="151"/>
      <c r="G54" s="150"/>
    </row>
    <row r="55" spans="1:8" s="62" customFormat="1" ht="153" customHeight="1" x14ac:dyDescent="0.35">
      <c r="A55" s="59" t="s">
        <v>186</v>
      </c>
      <c r="B55" s="252" t="s">
        <v>952</v>
      </c>
      <c r="C55" s="87" t="s">
        <v>378</v>
      </c>
      <c r="D55" s="302"/>
      <c r="E55" s="87"/>
      <c r="F55" s="83"/>
      <c r="G55" s="61">
        <f xml:space="preserve"> D55*F55</f>
        <v>0</v>
      </c>
      <c r="H55" s="262"/>
    </row>
    <row r="56" spans="1:8" s="62" customFormat="1" ht="20.25" x14ac:dyDescent="0.35">
      <c r="A56" s="59"/>
      <c r="B56" s="141" t="s">
        <v>529</v>
      </c>
      <c r="C56" s="87"/>
      <c r="D56" s="87"/>
      <c r="E56" s="87"/>
      <c r="F56" s="84"/>
      <c r="G56" s="61"/>
    </row>
    <row r="57" spans="1:8" s="62" customFormat="1" ht="10.5" customHeight="1" x14ac:dyDescent="0.35">
      <c r="A57" s="59"/>
      <c r="B57" s="214" t="s">
        <v>810</v>
      </c>
      <c r="C57" s="87"/>
      <c r="D57" s="87"/>
      <c r="E57" s="87"/>
      <c r="F57" s="84"/>
      <c r="G57" s="61"/>
    </row>
    <row r="58" spans="1:8" s="62" customFormat="1" ht="20.25" x14ac:dyDescent="0.35">
      <c r="A58" s="59"/>
      <c r="B58" s="206" t="s">
        <v>1011</v>
      </c>
      <c r="C58" s="87"/>
      <c r="D58" s="87"/>
      <c r="E58" s="87"/>
      <c r="F58" s="84"/>
      <c r="G58" s="61"/>
    </row>
    <row r="59" spans="1:8" s="62" customFormat="1" ht="10.15" x14ac:dyDescent="0.35">
      <c r="A59" s="59"/>
      <c r="B59" s="59"/>
      <c r="C59" s="87"/>
      <c r="D59" s="87"/>
      <c r="E59" s="87"/>
      <c r="F59" s="84"/>
      <c r="G59" s="61"/>
    </row>
    <row r="60" spans="1:8" s="62" customFormat="1" ht="10.15" x14ac:dyDescent="0.35">
      <c r="A60" s="59" t="s">
        <v>187</v>
      </c>
      <c r="B60" s="59" t="s">
        <v>269</v>
      </c>
      <c r="C60" s="87" t="s">
        <v>376</v>
      </c>
      <c r="D60" s="302"/>
      <c r="E60" s="87"/>
      <c r="F60" s="83"/>
      <c r="G60" s="61">
        <f xml:space="preserve"> D60*F60</f>
        <v>0</v>
      </c>
    </row>
    <row r="61" spans="1:8" s="62" customFormat="1" ht="10.15" x14ac:dyDescent="0.35">
      <c r="A61" s="59"/>
      <c r="B61" s="215" t="s">
        <v>270</v>
      </c>
      <c r="C61" s="87"/>
      <c r="D61" s="87"/>
      <c r="E61" s="87"/>
      <c r="F61" s="84"/>
      <c r="G61" s="81"/>
    </row>
    <row r="62" spans="1:8" s="62" customFormat="1" ht="10.15" x14ac:dyDescent="0.35">
      <c r="A62" s="59"/>
      <c r="B62" s="215" t="s">
        <v>707</v>
      </c>
      <c r="C62" s="87"/>
      <c r="D62" s="87"/>
      <c r="E62" s="87"/>
      <c r="F62" s="84"/>
      <c r="G62" s="81"/>
    </row>
    <row r="63" spans="1:8" s="62" customFormat="1" ht="11.65" x14ac:dyDescent="0.35">
      <c r="A63" s="42"/>
      <c r="B63" s="55"/>
      <c r="C63" s="87"/>
      <c r="D63" s="87"/>
      <c r="E63" s="87"/>
      <c r="F63" s="84"/>
      <c r="G63" s="42"/>
    </row>
    <row r="64" spans="1:8" s="62" customFormat="1" ht="23.25" customHeight="1" x14ac:dyDescent="0.35">
      <c r="A64" s="59" t="s">
        <v>188</v>
      </c>
      <c r="B64" s="59" t="s">
        <v>271</v>
      </c>
      <c r="C64" s="87" t="s">
        <v>376</v>
      </c>
      <c r="D64" s="302"/>
      <c r="E64" s="87"/>
      <c r="F64" s="83"/>
      <c r="G64" s="61">
        <f xml:space="preserve"> D64*F64</f>
        <v>0</v>
      </c>
    </row>
    <row r="65" spans="1:9" s="62" customFormat="1" ht="12.75" customHeight="1" x14ac:dyDescent="0.35">
      <c r="A65" s="59"/>
      <c r="B65" s="206" t="s">
        <v>272</v>
      </c>
      <c r="C65" s="87"/>
      <c r="D65" s="87"/>
      <c r="E65" s="87"/>
      <c r="F65" s="84"/>
      <c r="G65" s="81"/>
    </row>
    <row r="66" spans="1:9" s="62" customFormat="1" ht="10.15" x14ac:dyDescent="0.35">
      <c r="A66" s="64"/>
      <c r="B66" s="59"/>
      <c r="C66" s="87"/>
      <c r="D66" s="87"/>
      <c r="E66" s="87"/>
      <c r="F66" s="84"/>
      <c r="G66" s="81"/>
    </row>
    <row r="67" spans="1:9" s="62" customFormat="1" ht="20.25" x14ac:dyDescent="0.35">
      <c r="A67" s="59" t="s">
        <v>304</v>
      </c>
      <c r="B67" s="59" t="s">
        <v>305</v>
      </c>
      <c r="C67" s="87" t="s">
        <v>376</v>
      </c>
      <c r="D67" s="87" t="s">
        <v>355</v>
      </c>
      <c r="E67" s="87"/>
      <c r="F67" s="83"/>
      <c r="G67" s="61"/>
    </row>
    <row r="68" spans="1:9" s="62" customFormat="1" ht="10.15" x14ac:dyDescent="0.35">
      <c r="A68" s="59"/>
      <c r="B68" s="206" t="s">
        <v>316</v>
      </c>
      <c r="C68" s="87"/>
      <c r="D68" s="87"/>
      <c r="E68" s="87"/>
      <c r="F68" s="84"/>
      <c r="G68" s="81"/>
    </row>
    <row r="69" spans="1:9" s="62" customFormat="1" ht="20.25" x14ac:dyDescent="0.35">
      <c r="A69" s="59"/>
      <c r="B69" s="66" t="s">
        <v>817</v>
      </c>
      <c r="C69" s="87"/>
      <c r="D69" s="87"/>
      <c r="E69" s="87"/>
      <c r="F69" s="84"/>
      <c r="G69" s="81"/>
    </row>
    <row r="70" spans="1:9" s="62" customFormat="1" ht="10.15" x14ac:dyDescent="0.35">
      <c r="A70" s="59"/>
      <c r="B70" s="66"/>
      <c r="C70" s="87"/>
      <c r="D70" s="87"/>
      <c r="E70" s="87"/>
      <c r="F70" s="84"/>
      <c r="G70" s="61"/>
    </row>
    <row r="71" spans="1:9" s="71" customFormat="1" x14ac:dyDescent="0.35">
      <c r="A71" s="63" t="s">
        <v>189</v>
      </c>
      <c r="B71" s="71" t="s">
        <v>308</v>
      </c>
      <c r="C71" s="149"/>
      <c r="D71" s="149"/>
      <c r="E71" s="149"/>
      <c r="F71" s="151"/>
      <c r="G71" s="150"/>
      <c r="H71" s="216"/>
    </row>
    <row r="72" spans="1:9" s="62" customFormat="1" ht="70.900000000000006" x14ac:dyDescent="0.35">
      <c r="A72" s="59" t="s">
        <v>190</v>
      </c>
      <c r="B72" s="62" t="s">
        <v>818</v>
      </c>
      <c r="C72" s="87"/>
      <c r="D72" s="87"/>
      <c r="E72" s="87"/>
      <c r="F72" s="84"/>
      <c r="G72" s="61"/>
      <c r="H72" s="141"/>
      <c r="I72" s="201"/>
    </row>
    <row r="73" spans="1:9" s="62" customFormat="1" ht="30.4" x14ac:dyDescent="0.35">
      <c r="A73" s="59"/>
      <c r="B73" s="251" t="s">
        <v>1015</v>
      </c>
      <c r="C73" s="87"/>
      <c r="D73" s="87"/>
      <c r="E73" s="87"/>
      <c r="F73" s="84"/>
      <c r="G73" s="61"/>
      <c r="H73" s="216"/>
    </row>
    <row r="74" spans="1:9" s="62" customFormat="1" ht="30.4" x14ac:dyDescent="0.35">
      <c r="A74" s="59"/>
      <c r="B74" s="62" t="s">
        <v>610</v>
      </c>
      <c r="C74" s="142"/>
      <c r="D74" s="146"/>
      <c r="E74" s="146"/>
      <c r="F74" s="84"/>
      <c r="G74" s="143"/>
      <c r="H74" s="216"/>
    </row>
    <row r="75" spans="1:9" s="62" customFormat="1" x14ac:dyDescent="0.35">
      <c r="A75" s="59"/>
      <c r="C75" s="87"/>
      <c r="D75" s="87"/>
      <c r="E75" s="87"/>
      <c r="F75" s="84"/>
      <c r="G75" s="61"/>
      <c r="H75" s="216"/>
    </row>
    <row r="76" spans="1:9" s="62" customFormat="1" ht="29.25" customHeight="1" x14ac:dyDescent="0.35">
      <c r="A76" s="59"/>
      <c r="B76" s="62" t="s">
        <v>938</v>
      </c>
      <c r="C76" s="142" t="s">
        <v>376</v>
      </c>
      <c r="D76" s="303"/>
      <c r="E76" s="146"/>
      <c r="F76" s="83"/>
      <c r="G76" s="143">
        <f>D76*F76</f>
        <v>0</v>
      </c>
      <c r="H76" s="216"/>
    </row>
    <row r="77" spans="1:9" s="62" customFormat="1" ht="10.15" x14ac:dyDescent="0.35">
      <c r="A77" s="59"/>
      <c r="C77" s="142"/>
      <c r="D77" s="146"/>
      <c r="E77" s="146"/>
      <c r="F77" s="84"/>
      <c r="G77" s="143"/>
    </row>
    <row r="78" spans="1:9" s="62" customFormat="1" ht="70.900000000000006" x14ac:dyDescent="0.35">
      <c r="A78" s="59" t="s">
        <v>191</v>
      </c>
      <c r="B78" s="62" t="s">
        <v>1017</v>
      </c>
      <c r="C78" s="87" t="s">
        <v>376</v>
      </c>
      <c r="D78" s="87" t="s">
        <v>89</v>
      </c>
      <c r="E78" s="87"/>
      <c r="F78" s="84" t="s">
        <v>180</v>
      </c>
      <c r="G78" s="143">
        <f>D78*F78</f>
        <v>0</v>
      </c>
      <c r="H78" s="216"/>
    </row>
    <row r="79" spans="1:9" s="62" customFormat="1" ht="12" customHeight="1" x14ac:dyDescent="0.35">
      <c r="A79" s="59"/>
      <c r="C79" s="87"/>
      <c r="D79" s="87"/>
      <c r="E79" s="87"/>
      <c r="F79" s="84"/>
      <c r="G79" s="61"/>
      <c r="H79" s="216"/>
    </row>
    <row r="80" spans="1:9" s="62" customFormat="1" ht="30.4" x14ac:dyDescent="0.35">
      <c r="A80" s="59" t="s">
        <v>299</v>
      </c>
      <c r="B80" s="91" t="s">
        <v>1018</v>
      </c>
      <c r="C80" s="87" t="s">
        <v>376</v>
      </c>
      <c r="D80" s="87" t="s">
        <v>89</v>
      </c>
      <c r="E80" s="87"/>
      <c r="F80" s="83"/>
      <c r="G80" s="143">
        <f>D80*F80</f>
        <v>0</v>
      </c>
      <c r="H80" s="216"/>
    </row>
    <row r="81" spans="1:9" s="62" customFormat="1" ht="10.15" x14ac:dyDescent="0.35">
      <c r="A81" s="59"/>
      <c r="B81" s="91"/>
      <c r="C81" s="87"/>
      <c r="D81" s="146"/>
      <c r="E81" s="146"/>
      <c r="F81" s="84"/>
      <c r="G81" s="143"/>
      <c r="H81" s="147"/>
    </row>
    <row r="82" spans="1:9" s="62" customFormat="1" ht="36" customHeight="1" x14ac:dyDescent="0.35">
      <c r="A82" s="59" t="s">
        <v>307</v>
      </c>
      <c r="B82" s="181" t="s">
        <v>939</v>
      </c>
      <c r="C82" s="87"/>
      <c r="D82" s="146"/>
      <c r="E82" s="146"/>
      <c r="F82" s="84"/>
      <c r="G82" s="143"/>
      <c r="H82" s="264"/>
    </row>
    <row r="83" spans="1:9" s="62" customFormat="1" ht="20.25" x14ac:dyDescent="0.35">
      <c r="A83" s="59"/>
      <c r="B83" s="181" t="s">
        <v>819</v>
      </c>
      <c r="C83" s="87" t="s">
        <v>376</v>
      </c>
      <c r="D83" s="87" t="s">
        <v>89</v>
      </c>
      <c r="E83" s="87"/>
      <c r="F83" s="83"/>
      <c r="G83" s="143">
        <f>D83*F83</f>
        <v>0</v>
      </c>
      <c r="H83" s="264"/>
    </row>
    <row r="84" spans="1:9" s="62" customFormat="1" x14ac:dyDescent="0.35">
      <c r="A84" s="59"/>
      <c r="B84" s="154"/>
      <c r="C84" s="87"/>
      <c r="D84" s="87"/>
      <c r="E84" s="87"/>
      <c r="F84" s="84"/>
      <c r="G84" s="143"/>
      <c r="H84" s="264"/>
    </row>
    <row r="85" spans="1:9" s="71" customFormat="1" ht="10.15" x14ac:dyDescent="0.35">
      <c r="A85" s="63" t="s">
        <v>192</v>
      </c>
      <c r="B85" s="63" t="s">
        <v>284</v>
      </c>
      <c r="C85" s="149"/>
      <c r="D85" s="149"/>
      <c r="E85" s="149"/>
      <c r="F85" s="151"/>
      <c r="G85" s="150"/>
      <c r="H85" s="63"/>
    </row>
    <row r="86" spans="1:9" s="62" customFormat="1" ht="20.25" x14ac:dyDescent="0.35">
      <c r="B86" s="59" t="s">
        <v>820</v>
      </c>
      <c r="C86" s="87"/>
      <c r="D86" s="87"/>
      <c r="E86" s="87"/>
      <c r="F86" s="84"/>
      <c r="G86" s="61"/>
    </row>
    <row r="87" spans="1:9" s="62" customFormat="1" ht="10.15" x14ac:dyDescent="0.35">
      <c r="A87" s="59"/>
      <c r="B87" s="59"/>
      <c r="C87" s="87"/>
      <c r="D87" s="87"/>
      <c r="E87" s="87"/>
      <c r="F87" s="84"/>
      <c r="G87" s="61"/>
      <c r="H87" s="59"/>
    </row>
    <row r="88" spans="1:9" s="62" customFormat="1" ht="10.15" x14ac:dyDescent="0.35">
      <c r="A88" s="59" t="s">
        <v>193</v>
      </c>
      <c r="B88" s="59" t="s">
        <v>283</v>
      </c>
      <c r="C88" s="87" t="s">
        <v>378</v>
      </c>
      <c r="D88" s="302"/>
      <c r="E88" s="87" t="s">
        <v>671</v>
      </c>
      <c r="F88" s="83"/>
      <c r="G88" s="61">
        <f>D88*F88</f>
        <v>0</v>
      </c>
      <c r="H88" s="209" t="s">
        <v>651</v>
      </c>
    </row>
    <row r="89" spans="1:9" s="62" customFormat="1" ht="10.15" x14ac:dyDescent="0.35">
      <c r="A89" s="59"/>
      <c r="B89" s="59"/>
      <c r="C89" s="87"/>
      <c r="D89" s="87"/>
      <c r="E89" s="87"/>
      <c r="F89" s="84"/>
      <c r="G89" s="61"/>
      <c r="H89" s="59"/>
    </row>
    <row r="90" spans="1:9" s="62" customFormat="1" ht="10.15" x14ac:dyDescent="0.35">
      <c r="A90" s="59" t="s">
        <v>194</v>
      </c>
      <c r="B90" s="59" t="s">
        <v>411</v>
      </c>
      <c r="C90" s="87" t="s">
        <v>376</v>
      </c>
      <c r="D90" s="302"/>
      <c r="E90" s="87"/>
      <c r="F90" s="83"/>
      <c r="G90" s="61">
        <f>D90*F90</f>
        <v>0</v>
      </c>
      <c r="H90" s="59"/>
    </row>
    <row r="91" spans="1:9" s="62" customFormat="1" ht="10.15" x14ac:dyDescent="0.35">
      <c r="A91" s="59"/>
      <c r="B91" s="59"/>
      <c r="C91" s="87"/>
      <c r="D91" s="87"/>
      <c r="E91" s="87"/>
      <c r="F91" s="84"/>
      <c r="G91" s="61"/>
      <c r="H91" s="59"/>
    </row>
    <row r="92" spans="1:9" s="62" customFormat="1" ht="20.25" x14ac:dyDescent="0.35">
      <c r="A92" s="59" t="s">
        <v>195</v>
      </c>
      <c r="B92" s="59" t="s">
        <v>821</v>
      </c>
      <c r="C92" s="87"/>
      <c r="D92" s="87"/>
      <c r="E92" s="87"/>
      <c r="F92" s="84"/>
      <c r="G92" s="61"/>
      <c r="H92" s="59"/>
    </row>
    <row r="93" spans="1:9" s="62" customFormat="1" ht="20.25" x14ac:dyDescent="0.35">
      <c r="A93" s="59"/>
      <c r="B93" s="59" t="s">
        <v>822</v>
      </c>
      <c r="C93" s="87" t="s">
        <v>371</v>
      </c>
      <c r="D93" s="302"/>
      <c r="E93" s="87"/>
      <c r="F93" s="83"/>
      <c r="G93" s="61">
        <f>D93*F93</f>
        <v>0</v>
      </c>
      <c r="H93" s="326" t="s">
        <v>708</v>
      </c>
      <c r="I93" s="326"/>
    </row>
    <row r="94" spans="1:9" s="62" customFormat="1" ht="10.15" x14ac:dyDescent="0.35">
      <c r="A94" s="59"/>
      <c r="B94" s="59"/>
      <c r="C94" s="87"/>
      <c r="D94" s="87"/>
      <c r="E94" s="87"/>
      <c r="F94" s="84"/>
      <c r="G94" s="61"/>
      <c r="H94" s="59"/>
    </row>
    <row r="95" spans="1:9" s="62" customFormat="1" ht="20.25" x14ac:dyDescent="0.35">
      <c r="A95" s="59" t="s">
        <v>196</v>
      </c>
      <c r="B95" s="59" t="s">
        <v>823</v>
      </c>
      <c r="C95" s="87" t="s">
        <v>371</v>
      </c>
      <c r="D95" s="302"/>
      <c r="E95" s="87"/>
      <c r="F95" s="83"/>
      <c r="G95" s="61">
        <f>D95*F95</f>
        <v>0</v>
      </c>
      <c r="H95" s="59"/>
    </row>
    <row r="96" spans="1:9" s="62" customFormat="1" ht="10.15" x14ac:dyDescent="0.35">
      <c r="A96" s="64"/>
      <c r="B96" s="59"/>
      <c r="C96" s="87"/>
      <c r="D96" s="87"/>
      <c r="E96" s="87"/>
      <c r="F96" s="84"/>
      <c r="G96" s="61"/>
    </row>
    <row r="97" spans="1:8" s="62" customFormat="1" ht="10.15" x14ac:dyDescent="0.3">
      <c r="A97" s="63" t="s">
        <v>197</v>
      </c>
      <c r="B97" s="67" t="s">
        <v>434</v>
      </c>
      <c r="C97" s="87"/>
      <c r="D97" s="87"/>
      <c r="E97" s="87"/>
      <c r="F97" s="84"/>
      <c r="G97" s="61"/>
    </row>
    <row r="98" spans="1:8" s="62" customFormat="1" ht="20.25" x14ac:dyDescent="0.35">
      <c r="A98" s="59"/>
      <c r="B98" s="62" t="s">
        <v>571</v>
      </c>
      <c r="C98" s="87"/>
      <c r="D98" s="87"/>
      <c r="E98" s="87"/>
      <c r="F98" s="84"/>
      <c r="G98" s="61"/>
    </row>
    <row r="99" spans="1:8" s="62" customFormat="1" ht="10.15" x14ac:dyDescent="0.35">
      <c r="A99" s="59"/>
      <c r="C99" s="87"/>
      <c r="D99" s="87"/>
      <c r="E99" s="87"/>
      <c r="F99" s="84"/>
      <c r="G99" s="61"/>
    </row>
    <row r="100" spans="1:8" s="71" customFormat="1" ht="10.15" x14ac:dyDescent="0.35">
      <c r="A100" s="63" t="s">
        <v>611</v>
      </c>
      <c r="B100" s="71" t="s">
        <v>622</v>
      </c>
      <c r="C100" s="149"/>
      <c r="D100" s="149"/>
      <c r="E100" s="149"/>
      <c r="F100" s="151"/>
      <c r="G100" s="150"/>
    </row>
    <row r="101" spans="1:8" s="62" customFormat="1" ht="10.15" x14ac:dyDescent="0.35">
      <c r="A101" s="59" t="s">
        <v>614</v>
      </c>
      <c r="B101" s="62" t="s">
        <v>824</v>
      </c>
      <c r="C101" s="87"/>
      <c r="D101" s="87"/>
      <c r="E101" s="87"/>
      <c r="F101" s="84"/>
      <c r="G101" s="61"/>
    </row>
    <row r="102" spans="1:8" s="62" customFormat="1" ht="10.15" x14ac:dyDescent="0.35">
      <c r="A102" s="59"/>
      <c r="B102" s="164" t="s">
        <v>949</v>
      </c>
      <c r="C102" s="87" t="s">
        <v>376</v>
      </c>
      <c r="D102" s="87" t="s">
        <v>89</v>
      </c>
      <c r="E102" s="87"/>
      <c r="F102" s="83"/>
      <c r="G102" s="61">
        <f>D102*F102</f>
        <v>0</v>
      </c>
    </row>
    <row r="103" spans="1:8" s="62" customFormat="1" ht="10.15" x14ac:dyDescent="0.35">
      <c r="A103" s="59"/>
      <c r="C103" s="87"/>
      <c r="D103" s="87"/>
      <c r="E103" s="87"/>
      <c r="F103" s="84"/>
      <c r="G103" s="61"/>
    </row>
    <row r="104" spans="1:8" s="62" customFormat="1" ht="10.15" x14ac:dyDescent="0.35">
      <c r="A104" s="59" t="s">
        <v>615</v>
      </c>
      <c r="B104" s="62" t="s">
        <v>612</v>
      </c>
      <c r="C104" s="87"/>
      <c r="D104" s="87"/>
      <c r="E104" s="87"/>
      <c r="F104" s="84"/>
      <c r="G104" s="61"/>
      <c r="H104" s="59"/>
    </row>
    <row r="105" spans="1:8" s="62" customFormat="1" ht="10.15" x14ac:dyDescent="0.35">
      <c r="A105" s="59"/>
      <c r="B105" s="62" t="s">
        <v>88</v>
      </c>
      <c r="C105" s="87" t="s">
        <v>376</v>
      </c>
      <c r="D105" s="87" t="s">
        <v>89</v>
      </c>
      <c r="E105" s="87"/>
      <c r="F105" s="83"/>
      <c r="G105" s="61">
        <f>D105*F105</f>
        <v>0</v>
      </c>
    </row>
    <row r="106" spans="1:8" s="62" customFormat="1" ht="10.15" x14ac:dyDescent="0.35">
      <c r="A106" s="59"/>
      <c r="C106" s="87"/>
      <c r="D106" s="87"/>
      <c r="E106" s="87"/>
      <c r="F106" s="84"/>
      <c r="G106" s="61"/>
    </row>
    <row r="107" spans="1:8" s="62" customFormat="1" ht="10.15" x14ac:dyDescent="0.35">
      <c r="A107" s="63" t="s">
        <v>616</v>
      </c>
      <c r="B107" s="71" t="s">
        <v>625</v>
      </c>
      <c r="C107" s="87"/>
      <c r="D107" s="87"/>
      <c r="E107" s="87"/>
      <c r="F107" s="84"/>
      <c r="G107" s="61"/>
    </row>
    <row r="108" spans="1:8" s="62" customFormat="1" ht="48.75" customHeight="1" x14ac:dyDescent="0.35">
      <c r="A108" s="59"/>
      <c r="B108" s="62" t="s">
        <v>623</v>
      </c>
      <c r="C108" s="87"/>
      <c r="D108" s="87"/>
      <c r="E108" s="87"/>
      <c r="F108" s="84"/>
      <c r="G108" s="61"/>
    </row>
    <row r="109" spans="1:8" s="62" customFormat="1" ht="10.15" x14ac:dyDescent="0.35">
      <c r="A109" s="59"/>
      <c r="B109" s="71"/>
      <c r="C109" s="87"/>
      <c r="D109" s="87"/>
      <c r="E109" s="87"/>
      <c r="F109" s="84"/>
      <c r="G109" s="61"/>
    </row>
    <row r="110" spans="1:8" s="62" customFormat="1" ht="20.25" x14ac:dyDescent="0.35">
      <c r="A110" s="59" t="s">
        <v>617</v>
      </c>
      <c r="B110" s="62" t="s">
        <v>613</v>
      </c>
      <c r="C110" s="87"/>
      <c r="D110" s="87"/>
      <c r="E110" s="87"/>
      <c r="F110" s="84"/>
      <c r="G110" s="61"/>
    </row>
    <row r="111" spans="1:8" s="62" customFormat="1" ht="10.15" x14ac:dyDescent="0.35">
      <c r="A111" s="59"/>
      <c r="B111" s="62" t="s">
        <v>94</v>
      </c>
      <c r="C111" s="87"/>
      <c r="D111" s="87"/>
      <c r="E111" s="87"/>
      <c r="F111" s="84"/>
      <c r="G111" s="61"/>
      <c r="H111" s="166"/>
    </row>
    <row r="112" spans="1:8" s="62" customFormat="1" ht="10.15" x14ac:dyDescent="0.35">
      <c r="A112" s="59"/>
      <c r="B112" s="206"/>
      <c r="C112" s="87" t="s">
        <v>376</v>
      </c>
      <c r="D112" s="302"/>
      <c r="E112" s="87"/>
      <c r="F112" s="83"/>
      <c r="G112" s="61">
        <f>D112*F112</f>
        <v>0</v>
      </c>
      <c r="H112" s="166" t="s">
        <v>1024</v>
      </c>
    </row>
    <row r="113" spans="1:8" s="62" customFormat="1" ht="10.15" x14ac:dyDescent="0.35">
      <c r="A113" s="59"/>
      <c r="B113" s="71"/>
      <c r="C113" s="87"/>
      <c r="D113" s="87"/>
      <c r="E113" s="87"/>
      <c r="F113" s="84"/>
      <c r="G113" s="61"/>
    </row>
    <row r="114" spans="1:8" s="62" customFormat="1" ht="10.15" x14ac:dyDescent="0.35">
      <c r="A114" s="63" t="s">
        <v>618</v>
      </c>
      <c r="B114" s="71" t="s">
        <v>626</v>
      </c>
      <c r="C114" s="87"/>
      <c r="D114" s="87"/>
      <c r="E114" s="87"/>
      <c r="F114" s="84"/>
      <c r="G114" s="61"/>
    </row>
    <row r="115" spans="1:8" s="62" customFormat="1" ht="20.25" x14ac:dyDescent="0.35">
      <c r="A115" s="63"/>
      <c r="B115" s="62" t="s">
        <v>624</v>
      </c>
      <c r="C115" s="87"/>
      <c r="D115" s="87"/>
      <c r="E115" s="87"/>
      <c r="F115" s="84"/>
      <c r="G115" s="61"/>
    </row>
    <row r="116" spans="1:8" s="62" customFormat="1" ht="10.15" x14ac:dyDescent="0.35">
      <c r="A116" s="59"/>
      <c r="B116" s="71"/>
      <c r="C116" s="87"/>
      <c r="D116" s="87"/>
      <c r="E116" s="87"/>
      <c r="F116" s="84"/>
      <c r="G116" s="61"/>
    </row>
    <row r="117" spans="1:8" s="62" customFormat="1" ht="20.25" x14ac:dyDescent="0.35">
      <c r="A117" s="59" t="s">
        <v>619</v>
      </c>
      <c r="B117" s="62" t="s">
        <v>1025</v>
      </c>
      <c r="C117" s="87"/>
      <c r="D117" s="87"/>
      <c r="E117" s="87"/>
      <c r="F117" s="84"/>
      <c r="G117" s="61"/>
    </row>
    <row r="118" spans="1:8" s="62" customFormat="1" ht="20.25" x14ac:dyDescent="0.35">
      <c r="A118" s="59"/>
      <c r="B118" s="62" t="s">
        <v>317</v>
      </c>
      <c r="C118" s="87" t="s">
        <v>361</v>
      </c>
      <c r="D118" s="302"/>
      <c r="E118" s="87"/>
      <c r="F118" s="83"/>
      <c r="G118" s="61">
        <f>D118*F118</f>
        <v>0</v>
      </c>
    </row>
    <row r="119" spans="1:8" s="62" customFormat="1" ht="12" customHeight="1" x14ac:dyDescent="0.35">
      <c r="A119" s="59"/>
      <c r="B119" s="62" t="s">
        <v>91</v>
      </c>
      <c r="C119" s="87"/>
      <c r="D119" s="87"/>
      <c r="E119" s="87"/>
      <c r="F119" s="84"/>
      <c r="G119" s="61"/>
    </row>
    <row r="120" spans="1:8" s="62" customFormat="1" ht="10.15" x14ac:dyDescent="0.35">
      <c r="A120" s="59"/>
      <c r="B120" s="206"/>
      <c r="C120" s="87"/>
      <c r="D120" s="87"/>
      <c r="E120" s="87"/>
      <c r="F120" s="84"/>
      <c r="G120" s="61"/>
      <c r="H120" s="166" t="s">
        <v>1024</v>
      </c>
    </row>
    <row r="121" spans="1:8" s="62" customFormat="1" ht="10.15" x14ac:dyDescent="0.35">
      <c r="A121" s="59"/>
      <c r="B121" s="71"/>
      <c r="C121" s="87"/>
      <c r="D121" s="87"/>
      <c r="E121" s="87"/>
      <c r="F121" s="84"/>
      <c r="G121" s="61"/>
    </row>
    <row r="122" spans="1:8" s="62" customFormat="1" ht="10.15" x14ac:dyDescent="0.35">
      <c r="A122" s="59" t="s">
        <v>621</v>
      </c>
      <c r="B122" s="62" t="s">
        <v>620</v>
      </c>
      <c r="C122" s="87"/>
      <c r="D122" s="87"/>
      <c r="E122" s="87"/>
      <c r="F122" s="84"/>
      <c r="G122" s="61"/>
      <c r="H122" s="59"/>
    </row>
    <row r="123" spans="1:8" s="62" customFormat="1" ht="10.15" x14ac:dyDescent="0.35">
      <c r="A123" s="59"/>
      <c r="B123" s="62" t="s">
        <v>88</v>
      </c>
      <c r="C123" s="87" t="s">
        <v>376</v>
      </c>
      <c r="D123" s="302"/>
      <c r="E123" s="87"/>
      <c r="F123" s="83"/>
      <c r="G123" s="61">
        <f>D123*F123</f>
        <v>0</v>
      </c>
    </row>
    <row r="124" spans="1:8" s="62" customFormat="1" ht="10.15" x14ac:dyDescent="0.35">
      <c r="A124" s="59"/>
      <c r="C124" s="87"/>
      <c r="D124" s="87"/>
      <c r="E124" s="87"/>
      <c r="F124" s="84"/>
      <c r="G124" s="61"/>
    </row>
    <row r="125" spans="1:8" s="62" customFormat="1" ht="10.15" x14ac:dyDescent="0.3">
      <c r="A125" s="63" t="s">
        <v>198</v>
      </c>
      <c r="B125" s="67" t="s">
        <v>435</v>
      </c>
      <c r="C125" s="87"/>
      <c r="D125" s="87"/>
      <c r="E125" s="87"/>
      <c r="F125" s="84"/>
      <c r="G125" s="61"/>
    </row>
    <row r="126" spans="1:8" s="62" customFormat="1" x14ac:dyDescent="0.35">
      <c r="A126" s="59"/>
      <c r="B126" s="62" t="s">
        <v>943</v>
      </c>
      <c r="C126" s="87"/>
      <c r="D126" s="87"/>
      <c r="E126" s="87"/>
      <c r="F126" s="84"/>
      <c r="G126" s="61"/>
      <c r="H126" s="262"/>
    </row>
    <row r="127" spans="1:8" s="62" customFormat="1" ht="10.15" x14ac:dyDescent="0.35">
      <c r="A127" s="59"/>
      <c r="B127" s="164" t="s">
        <v>825</v>
      </c>
      <c r="C127" s="87" t="s">
        <v>378</v>
      </c>
      <c r="D127" s="302"/>
      <c r="E127" s="87" t="s">
        <v>671</v>
      </c>
      <c r="F127" s="83"/>
      <c r="G127" s="61">
        <f>D127*F127</f>
        <v>0</v>
      </c>
    </row>
    <row r="128" spans="1:8" s="62" customFormat="1" ht="10.15" x14ac:dyDescent="0.35">
      <c r="A128" s="59"/>
      <c r="C128" s="87"/>
      <c r="D128" s="87"/>
      <c r="E128" s="87"/>
      <c r="F128" s="84"/>
      <c r="G128" s="61"/>
    </row>
    <row r="129" spans="1:9" s="62" customFormat="1" ht="10.15" x14ac:dyDescent="0.3">
      <c r="A129" s="63" t="s">
        <v>300</v>
      </c>
      <c r="B129" s="67" t="s">
        <v>443</v>
      </c>
      <c r="C129" s="87"/>
      <c r="D129" s="87"/>
      <c r="E129" s="87"/>
      <c r="F129" s="84"/>
      <c r="G129" s="61"/>
    </row>
    <row r="130" spans="1:9" s="62" customFormat="1" ht="10.15" x14ac:dyDescent="0.3">
      <c r="A130" s="63"/>
      <c r="B130" s="67"/>
      <c r="C130" s="87"/>
      <c r="D130" s="87"/>
      <c r="E130" s="87"/>
      <c r="F130" s="84"/>
      <c r="G130" s="61"/>
    </row>
    <row r="131" spans="1:9" s="62" customFormat="1" ht="58.5" customHeight="1" x14ac:dyDescent="0.35">
      <c r="A131" s="59" t="s">
        <v>630</v>
      </c>
      <c r="B131" s="62" t="s">
        <v>950</v>
      </c>
      <c r="C131" s="87"/>
      <c r="D131" s="87"/>
      <c r="E131" s="87"/>
      <c r="F131" s="84"/>
      <c r="G131" s="61"/>
    </row>
    <row r="132" spans="1:9" s="62" customFormat="1" ht="12" customHeight="1" x14ac:dyDescent="0.35">
      <c r="A132" s="59"/>
      <c r="B132" s="62" t="s">
        <v>734</v>
      </c>
      <c r="C132" s="87"/>
      <c r="D132" s="87"/>
      <c r="E132" s="87"/>
      <c r="F132" s="84"/>
      <c r="G132" s="61"/>
    </row>
    <row r="133" spans="1:9" s="62" customFormat="1" x14ac:dyDescent="0.35">
      <c r="A133" s="59"/>
      <c r="B133" s="160" t="s">
        <v>318</v>
      </c>
      <c r="C133" s="93"/>
      <c r="D133" s="87"/>
      <c r="E133" s="87"/>
      <c r="F133" s="84"/>
      <c r="G133" s="61"/>
    </row>
    <row r="134" spans="1:9" s="62" customFormat="1" x14ac:dyDescent="0.35">
      <c r="A134" s="59"/>
      <c r="B134" s="74" t="s">
        <v>735</v>
      </c>
      <c r="C134" s="93"/>
      <c r="D134" s="87"/>
      <c r="E134" s="87"/>
      <c r="F134" s="84"/>
      <c r="G134" s="61"/>
    </row>
    <row r="135" spans="1:9" s="62" customFormat="1" x14ac:dyDescent="0.35">
      <c r="A135" s="59"/>
      <c r="B135" s="160" t="s">
        <v>318</v>
      </c>
      <c r="C135" s="93"/>
      <c r="D135" s="87"/>
      <c r="E135" s="87"/>
      <c r="F135" s="84"/>
      <c r="G135" s="61"/>
    </row>
    <row r="136" spans="1:9" s="62" customFormat="1" x14ac:dyDescent="0.35">
      <c r="A136" s="59"/>
      <c r="B136" s="74" t="s">
        <v>77</v>
      </c>
      <c r="C136" s="93"/>
      <c r="D136" s="87"/>
      <c r="E136" s="87"/>
      <c r="F136" s="84"/>
      <c r="G136" s="61"/>
    </row>
    <row r="137" spans="1:9" s="62" customFormat="1" x14ac:dyDescent="0.35">
      <c r="A137" s="59"/>
      <c r="B137" s="160" t="s">
        <v>318</v>
      </c>
      <c r="C137" s="93"/>
      <c r="D137" s="87"/>
      <c r="E137" s="87"/>
      <c r="F137" s="84"/>
      <c r="G137" s="61"/>
    </row>
    <row r="138" spans="1:9" s="62" customFormat="1" ht="11.65" x14ac:dyDescent="0.35">
      <c r="A138" s="59"/>
      <c r="B138" s="74"/>
      <c r="C138" s="89"/>
      <c r="D138" s="87"/>
      <c r="E138" s="87"/>
      <c r="F138" s="84"/>
      <c r="G138" s="61"/>
    </row>
    <row r="139" spans="1:9" s="62" customFormat="1" ht="10.15" x14ac:dyDescent="0.35">
      <c r="A139" s="204"/>
      <c r="B139" s="96" t="s">
        <v>441</v>
      </c>
      <c r="C139" s="87"/>
      <c r="D139" s="87"/>
      <c r="E139" s="87"/>
      <c r="F139" s="84"/>
      <c r="G139" s="61"/>
      <c r="H139" s="265" t="s">
        <v>572</v>
      </c>
      <c r="I139" s="266"/>
    </row>
    <row r="140" spans="1:9" s="62" customFormat="1" x14ac:dyDescent="0.35">
      <c r="A140" s="59"/>
      <c r="B140" s="95" t="s">
        <v>440</v>
      </c>
      <c r="C140" s="87" t="s">
        <v>378</v>
      </c>
      <c r="D140" s="83"/>
      <c r="E140" s="87" t="s">
        <v>671</v>
      </c>
      <c r="F140" s="83"/>
      <c r="G140" s="61">
        <f>D140*F140</f>
        <v>0</v>
      </c>
      <c r="H140" s="216"/>
    </row>
    <row r="141" spans="1:9" s="62" customFormat="1" ht="10.15" x14ac:dyDescent="0.35">
      <c r="A141" s="59"/>
      <c r="B141" s="96"/>
      <c r="C141" s="87"/>
      <c r="D141" s="87"/>
      <c r="E141" s="87"/>
      <c r="F141" s="84"/>
      <c r="G141" s="61"/>
    </row>
    <row r="142" spans="1:9" s="62" customFormat="1" ht="13.5" customHeight="1" x14ac:dyDescent="0.35">
      <c r="A142" s="59" t="s">
        <v>301</v>
      </c>
      <c r="B142" s="62" t="s">
        <v>721</v>
      </c>
      <c r="C142" s="87"/>
      <c r="D142" s="87"/>
      <c r="E142" s="87"/>
      <c r="F142" s="84"/>
      <c r="G142" s="61"/>
    </row>
    <row r="143" spans="1:9" s="62" customFormat="1" ht="23.25" customHeight="1" x14ac:dyDescent="0.35">
      <c r="A143" s="59"/>
      <c r="B143" s="62" t="s">
        <v>724</v>
      </c>
      <c r="C143" s="87" t="s">
        <v>378</v>
      </c>
      <c r="D143" s="302"/>
      <c r="E143" s="87" t="s">
        <v>671</v>
      </c>
      <c r="F143" s="83"/>
      <c r="G143" s="61">
        <f>D143*F143</f>
        <v>0</v>
      </c>
      <c r="H143" s="325" t="s">
        <v>725</v>
      </c>
      <c r="I143" s="325"/>
    </row>
    <row r="144" spans="1:9" s="62" customFormat="1" ht="10.15" x14ac:dyDescent="0.35">
      <c r="A144" s="59"/>
      <c r="C144" s="87"/>
      <c r="D144" s="87"/>
      <c r="E144" s="87"/>
      <c r="F144" s="84"/>
      <c r="G144" s="61"/>
    </row>
    <row r="145" spans="1:9" s="62" customFormat="1" ht="10.15" x14ac:dyDescent="0.35">
      <c r="A145" s="59" t="s">
        <v>302</v>
      </c>
      <c r="B145" s="62" t="s">
        <v>93</v>
      </c>
      <c r="C145" s="87"/>
      <c r="D145" s="87"/>
      <c r="E145" s="87"/>
      <c r="F145" s="84"/>
      <c r="G145" s="61"/>
    </row>
    <row r="146" spans="1:9" s="62" customFormat="1" ht="10.15" x14ac:dyDescent="0.35">
      <c r="A146" s="59"/>
      <c r="B146" s="207" t="s">
        <v>746</v>
      </c>
      <c r="C146" s="87"/>
      <c r="D146" s="87"/>
      <c r="E146" s="87"/>
      <c r="F146" s="84"/>
      <c r="G146" s="61"/>
    </row>
    <row r="147" spans="1:9" s="62" customFormat="1" ht="10.15" x14ac:dyDescent="0.35">
      <c r="A147" s="59"/>
      <c r="B147" s="207" t="s">
        <v>747</v>
      </c>
      <c r="C147" s="87"/>
      <c r="D147" s="87"/>
      <c r="E147" s="87"/>
      <c r="F147" s="84"/>
      <c r="G147" s="61"/>
    </row>
    <row r="148" spans="1:9" s="62" customFormat="1" ht="10.15" x14ac:dyDescent="0.35">
      <c r="A148" s="59"/>
      <c r="C148" s="87"/>
      <c r="D148" s="87"/>
      <c r="E148" s="87"/>
      <c r="F148" s="84"/>
      <c r="G148" s="61"/>
    </row>
    <row r="149" spans="1:9" s="62" customFormat="1" ht="10.15" x14ac:dyDescent="0.35">
      <c r="A149" s="59"/>
      <c r="B149" s="192" t="s">
        <v>627</v>
      </c>
      <c r="C149" s="87"/>
      <c r="D149" s="87"/>
      <c r="E149" s="87"/>
      <c r="F149" s="84"/>
      <c r="G149" s="61"/>
    </row>
    <row r="150" spans="1:9" s="62" customFormat="1" ht="37.5" customHeight="1" x14ac:dyDescent="0.35">
      <c r="A150" s="204" t="s">
        <v>628</v>
      </c>
      <c r="B150" s="62" t="s">
        <v>722</v>
      </c>
      <c r="C150" s="87" t="s">
        <v>378</v>
      </c>
      <c r="D150" s="302"/>
      <c r="E150" s="87" t="s">
        <v>671</v>
      </c>
      <c r="F150" s="83"/>
      <c r="G150" s="61">
        <f t="shared" ref="G150" si="1">D150*F150</f>
        <v>0</v>
      </c>
      <c r="H150" s="165" t="s">
        <v>644</v>
      </c>
      <c r="I150" s="263"/>
    </row>
    <row r="151" spans="1:9" s="62" customFormat="1" ht="10.15" x14ac:dyDescent="0.35">
      <c r="A151" s="59"/>
      <c r="B151" s="192" t="s">
        <v>408</v>
      </c>
      <c r="C151" s="87"/>
      <c r="D151" s="87"/>
      <c r="E151" s="87"/>
      <c r="F151" s="84"/>
      <c r="G151" s="61"/>
    </row>
    <row r="152" spans="1:9" s="62" customFormat="1" ht="30.4" x14ac:dyDescent="0.35">
      <c r="A152" s="204" t="s">
        <v>629</v>
      </c>
      <c r="B152" s="62" t="s">
        <v>723</v>
      </c>
      <c r="C152" s="87" t="s">
        <v>378</v>
      </c>
      <c r="D152" s="302"/>
      <c r="E152" s="87" t="s">
        <v>671</v>
      </c>
      <c r="F152" s="83"/>
      <c r="G152" s="61">
        <f t="shared" ref="G152" si="2">D152*F152</f>
        <v>0</v>
      </c>
      <c r="I152" s="263"/>
    </row>
    <row r="153" spans="1:9" s="62" customFormat="1" ht="10.15" x14ac:dyDescent="0.35">
      <c r="A153" s="59"/>
      <c r="C153" s="87"/>
      <c r="D153" s="87"/>
      <c r="E153" s="87"/>
      <c r="F153" s="84"/>
      <c r="G153" s="61"/>
    </row>
    <row r="154" spans="1:9" s="62" customFormat="1" ht="10.15" x14ac:dyDescent="0.35">
      <c r="A154" s="59" t="s">
        <v>303</v>
      </c>
      <c r="B154" s="62" t="s">
        <v>1020</v>
      </c>
      <c r="C154" s="87"/>
      <c r="D154" s="87"/>
      <c r="E154" s="87"/>
      <c r="F154" s="84"/>
      <c r="G154" s="61"/>
    </row>
    <row r="155" spans="1:9" s="62" customFormat="1" ht="10.15" x14ac:dyDescent="0.35">
      <c r="A155" s="59"/>
      <c r="B155" s="62" t="s">
        <v>90</v>
      </c>
      <c r="C155" s="87" t="s">
        <v>378</v>
      </c>
      <c r="D155" s="302"/>
      <c r="E155" s="87" t="s">
        <v>671</v>
      </c>
      <c r="F155" s="83"/>
      <c r="G155" s="61">
        <f>D155*F155</f>
        <v>0</v>
      </c>
      <c r="H155" s="165" t="s">
        <v>643</v>
      </c>
    </row>
    <row r="156" spans="1:9" s="62" customFormat="1" ht="10.15" x14ac:dyDescent="0.35">
      <c r="A156" s="59"/>
      <c r="C156" s="87"/>
      <c r="D156" s="87"/>
      <c r="E156" s="87"/>
      <c r="F156" s="84"/>
      <c r="G156" s="61"/>
    </row>
    <row r="157" spans="1:9" s="62" customFormat="1" ht="11.25" customHeight="1" x14ac:dyDescent="0.3">
      <c r="A157" s="144" t="s">
        <v>309</v>
      </c>
      <c r="B157" s="145" t="s">
        <v>75</v>
      </c>
      <c r="C157" s="146"/>
      <c r="D157" s="146"/>
      <c r="E157" s="146"/>
      <c r="F157" s="142"/>
      <c r="G157" s="143"/>
      <c r="H157" s="165" t="s">
        <v>719</v>
      </c>
      <c r="I157" s="165"/>
    </row>
    <row r="158" spans="1:9" s="62" customFormat="1" ht="60.75" x14ac:dyDescent="0.35">
      <c r="A158" s="147"/>
      <c r="B158" s="62" t="s">
        <v>893</v>
      </c>
      <c r="C158" s="146"/>
      <c r="D158" s="146"/>
      <c r="E158" s="146"/>
      <c r="F158" s="142"/>
      <c r="G158" s="143"/>
      <c r="H158" s="248"/>
    </row>
    <row r="159" spans="1:9" s="62" customFormat="1" ht="60.75" x14ac:dyDescent="0.35">
      <c r="A159" s="59" t="s">
        <v>310</v>
      </c>
      <c r="B159" s="253" t="s">
        <v>889</v>
      </c>
      <c r="C159" s="87" t="s">
        <v>378</v>
      </c>
      <c r="D159" s="302"/>
      <c r="E159" s="87" t="s">
        <v>671</v>
      </c>
      <c r="F159" s="148"/>
      <c r="G159" s="61">
        <f>D159*F159</f>
        <v>0</v>
      </c>
      <c r="H159" s="165" t="s">
        <v>720</v>
      </c>
    </row>
    <row r="160" spans="1:9" s="62" customFormat="1" ht="10.15" x14ac:dyDescent="0.35">
      <c r="A160" s="59"/>
      <c r="C160" s="87"/>
      <c r="D160" s="87"/>
      <c r="E160" s="87"/>
      <c r="F160" s="84"/>
      <c r="G160" s="61"/>
    </row>
    <row r="161" spans="1:8" s="62" customFormat="1" ht="10.15" x14ac:dyDescent="0.3">
      <c r="A161" s="63" t="s">
        <v>311</v>
      </c>
      <c r="B161" s="67" t="s">
        <v>275</v>
      </c>
      <c r="C161" s="87"/>
      <c r="D161" s="87"/>
      <c r="E161" s="87"/>
      <c r="F161" s="84"/>
      <c r="G161" s="61"/>
    </row>
    <row r="162" spans="1:8" s="62" customFormat="1" ht="40.5" x14ac:dyDescent="0.35">
      <c r="A162" s="59"/>
      <c r="B162" s="206" t="s">
        <v>583</v>
      </c>
      <c r="C162" s="87"/>
      <c r="D162" s="87"/>
      <c r="E162" s="87"/>
      <c r="F162" s="84"/>
      <c r="G162" s="61"/>
      <c r="H162" s="216"/>
    </row>
    <row r="163" spans="1:8" s="62" customFormat="1" ht="10.15" x14ac:dyDescent="0.35">
      <c r="A163" s="59" t="s">
        <v>312</v>
      </c>
      <c r="B163" s="62" t="s">
        <v>85</v>
      </c>
      <c r="C163" s="87" t="s">
        <v>378</v>
      </c>
      <c r="D163" s="303"/>
      <c r="E163" s="87" t="s">
        <v>669</v>
      </c>
      <c r="F163" s="83"/>
      <c r="G163" s="61">
        <f>D163*F163</f>
        <v>0</v>
      </c>
    </row>
    <row r="164" spans="1:8" s="62" customFormat="1" ht="10.15" x14ac:dyDescent="0.35">
      <c r="A164" s="59"/>
      <c r="C164" s="87"/>
      <c r="D164" s="87"/>
      <c r="E164" s="87"/>
      <c r="F164" s="84"/>
      <c r="G164" s="61"/>
    </row>
    <row r="165" spans="1:8" s="62" customFormat="1" ht="10.15" x14ac:dyDescent="0.35">
      <c r="A165" s="59" t="s">
        <v>313</v>
      </c>
      <c r="B165" s="62" t="s">
        <v>87</v>
      </c>
      <c r="C165" s="87" t="s">
        <v>378</v>
      </c>
      <c r="D165" s="303"/>
      <c r="E165" s="146"/>
      <c r="F165" s="83"/>
      <c r="G165" s="61">
        <f>D165*F165</f>
        <v>0</v>
      </c>
    </row>
    <row r="166" spans="1:8" s="62" customFormat="1" ht="10.15" x14ac:dyDescent="0.35">
      <c r="A166" s="59"/>
      <c r="C166" s="87"/>
      <c r="D166" s="87"/>
      <c r="E166" s="87"/>
      <c r="F166" s="84"/>
      <c r="G166" s="61"/>
    </row>
    <row r="167" spans="1:8" s="62" customFormat="1" ht="20.25" x14ac:dyDescent="0.35">
      <c r="A167" s="59" t="s">
        <v>314</v>
      </c>
      <c r="B167" s="62" t="s">
        <v>827</v>
      </c>
      <c r="C167" s="87" t="s">
        <v>378</v>
      </c>
      <c r="D167" s="303"/>
      <c r="E167" s="87" t="s">
        <v>669</v>
      </c>
      <c r="F167" s="83"/>
      <c r="G167" s="61">
        <f>D167*F167</f>
        <v>0</v>
      </c>
    </row>
    <row r="168" spans="1:8" s="62" customFormat="1" ht="10.15" x14ac:dyDescent="0.35">
      <c r="A168" s="59"/>
      <c r="C168" s="87"/>
      <c r="D168" s="87"/>
      <c r="E168" s="87"/>
      <c r="F168" s="84"/>
      <c r="G168" s="61"/>
    </row>
    <row r="169" spans="1:8" s="62" customFormat="1" ht="165.75" customHeight="1" x14ac:dyDescent="0.35">
      <c r="A169" s="59" t="s">
        <v>315</v>
      </c>
      <c r="B169" s="253" t="s">
        <v>953</v>
      </c>
      <c r="C169" s="87" t="s">
        <v>378</v>
      </c>
      <c r="D169" s="303"/>
      <c r="E169" s="146"/>
      <c r="F169" s="83"/>
      <c r="G169" s="61">
        <f>D169*F169</f>
        <v>0</v>
      </c>
    </row>
    <row r="170" spans="1:8" s="62" customFormat="1" ht="20.25" x14ac:dyDescent="0.35">
      <c r="A170" s="59"/>
      <c r="B170" s="206" t="s">
        <v>816</v>
      </c>
      <c r="C170" s="87"/>
      <c r="D170" s="87"/>
      <c r="E170" s="87"/>
      <c r="F170" s="84"/>
      <c r="G170" s="61"/>
    </row>
    <row r="171" spans="1:8" s="62" customFormat="1" ht="10.15" x14ac:dyDescent="0.35">
      <c r="A171" s="59"/>
      <c r="B171" s="59"/>
      <c r="C171" s="87"/>
      <c r="D171" s="87"/>
      <c r="E171" s="87"/>
      <c r="F171" s="84"/>
      <c r="G171" s="61"/>
    </row>
    <row r="172" spans="1:8" s="62" customFormat="1" ht="10.15" x14ac:dyDescent="0.35">
      <c r="A172" s="63" t="s">
        <v>740</v>
      </c>
      <c r="B172" s="235" t="s">
        <v>741</v>
      </c>
      <c r="C172" s="149" t="s">
        <v>378</v>
      </c>
      <c r="D172" s="302"/>
      <c r="E172" s="87"/>
      <c r="F172" s="236"/>
      <c r="G172" s="61">
        <f>D172*F172</f>
        <v>0</v>
      </c>
    </row>
    <row r="173" spans="1:8" s="62" customFormat="1" ht="60.75" x14ac:dyDescent="0.35">
      <c r="A173" s="59"/>
      <c r="B173" s="69" t="s">
        <v>828</v>
      </c>
      <c r="C173" s="87"/>
      <c r="D173" s="87"/>
      <c r="E173" s="87"/>
      <c r="F173" s="84"/>
      <c r="G173" s="61"/>
    </row>
    <row r="174" spans="1:8" s="62" customFormat="1" ht="10.15" x14ac:dyDescent="0.35">
      <c r="A174" s="59"/>
      <c r="B174" s="69"/>
      <c r="C174" s="87"/>
      <c r="D174" s="87"/>
      <c r="E174" s="87"/>
      <c r="F174" s="84"/>
      <c r="G174" s="61"/>
    </row>
    <row r="175" spans="1:8" s="62" customFormat="1" ht="10.15" x14ac:dyDescent="0.35">
      <c r="A175" s="59" t="s">
        <v>742</v>
      </c>
      <c r="B175" s="69" t="s">
        <v>743</v>
      </c>
      <c r="C175" s="87"/>
      <c r="D175" s="87" t="s">
        <v>376</v>
      </c>
      <c r="E175" s="87"/>
      <c r="F175" s="236"/>
      <c r="G175" s="61">
        <f>F175</f>
        <v>0</v>
      </c>
    </row>
    <row r="176" spans="1:8" s="62" customFormat="1" ht="10.15" x14ac:dyDescent="0.35">
      <c r="A176" s="59"/>
      <c r="B176" s="69"/>
      <c r="C176" s="87"/>
      <c r="D176" s="87"/>
      <c r="E176" s="87"/>
      <c r="F176" s="84"/>
      <c r="G176" s="61"/>
    </row>
    <row r="177" spans="1:7" s="62" customFormat="1" ht="10.15" x14ac:dyDescent="0.35">
      <c r="A177" s="59" t="s">
        <v>744</v>
      </c>
      <c r="B177" s="69" t="s">
        <v>745</v>
      </c>
      <c r="C177" s="87"/>
      <c r="D177" s="87" t="s">
        <v>376</v>
      </c>
      <c r="E177" s="87"/>
      <c r="F177" s="236"/>
      <c r="G177" s="61">
        <f>F177</f>
        <v>0</v>
      </c>
    </row>
    <row r="178" spans="1:7" s="62" customFormat="1" ht="10.15" x14ac:dyDescent="0.35">
      <c r="A178" s="59"/>
      <c r="B178" s="59"/>
      <c r="C178" s="87"/>
      <c r="D178" s="87"/>
      <c r="E178" s="87"/>
      <c r="F178" s="84"/>
      <c r="G178" s="61"/>
    </row>
    <row r="179" spans="1:7" s="62" customFormat="1" ht="10.5" thickBot="1" x14ac:dyDescent="0.35">
      <c r="A179" s="63"/>
      <c r="B179" s="67" t="s">
        <v>199</v>
      </c>
      <c r="C179" s="87"/>
      <c r="D179" s="87"/>
      <c r="E179" s="87"/>
      <c r="F179" s="84"/>
      <c r="G179" s="99">
        <f>SUM(G6:G178)</f>
        <v>0</v>
      </c>
    </row>
    <row r="180" spans="1:7" s="50" customFormat="1" ht="10.5" thickTop="1" x14ac:dyDescent="0.3">
      <c r="A180" s="59"/>
      <c r="B180" s="59"/>
      <c r="C180" s="82"/>
      <c r="D180" s="125"/>
      <c r="E180" s="125"/>
      <c r="F180" s="125"/>
      <c r="G180" s="81"/>
    </row>
    <row r="181" spans="1:7" s="50" customFormat="1" ht="10.15" x14ac:dyDescent="0.3">
      <c r="A181" s="59"/>
      <c r="B181" s="59"/>
      <c r="C181" s="82"/>
      <c r="D181" s="82"/>
      <c r="E181" s="82"/>
      <c r="F181" s="82"/>
      <c r="G181" s="81"/>
    </row>
    <row r="202" spans="1:7" x14ac:dyDescent="0.35">
      <c r="A202" s="44"/>
      <c r="C202" s="86"/>
      <c r="D202" s="86"/>
      <c r="E202" s="86"/>
      <c r="F202" s="86"/>
      <c r="G202" s="58"/>
    </row>
  </sheetData>
  <mergeCells count="9">
    <mergeCell ref="H143:I143"/>
    <mergeCell ref="H93:I93"/>
    <mergeCell ref="A1:B1"/>
    <mergeCell ref="D1:G1"/>
    <mergeCell ref="H44:I44"/>
    <mergeCell ref="H1:I1"/>
    <mergeCell ref="H5:I5"/>
    <mergeCell ref="H6:I6"/>
    <mergeCell ref="H7:I7"/>
  </mergeCells>
  <phoneticPr fontId="0" type="noConversion"/>
  <pageMargins left="1.1811023622047245" right="0.78740157480314965" top="0.59055118110236227" bottom="0.74803149606299213" header="0.19685039370078741" footer="0.35433070866141736"/>
  <pageSetup paperSize="9" scale="91" fitToHeight="26" orientation="portrait" r:id="rId1"/>
  <headerFooter alignWithMargins="0">
    <oddFooter>&amp;L&amp;6&amp;D / Seite &amp;P&amp;C&amp;8&amp;A&amp;R&amp;"Arial,Fett"&amp;8&amp;F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43"/>
  <sheetViews>
    <sheetView view="pageBreakPreview" zoomScaleNormal="100" zoomScaleSheetLayoutView="100" workbookViewId="0">
      <selection sqref="A1:B1"/>
    </sheetView>
  </sheetViews>
  <sheetFormatPr baseColWidth="10" defaultRowHeight="12.75" x14ac:dyDescent="0.35"/>
  <cols>
    <col min="1" max="1" width="6.59765625" style="42" customWidth="1"/>
    <col min="2" max="2" width="44.59765625" style="42" customWidth="1"/>
    <col min="3" max="3" width="4.73046875" style="80" bestFit="1" customWidth="1"/>
    <col min="4" max="4" width="7.59765625" style="80" bestFit="1" customWidth="1"/>
    <col min="5" max="5" width="7.265625" style="80" bestFit="1" customWidth="1"/>
    <col min="6" max="6" width="9.73046875" style="80" bestFit="1" customWidth="1"/>
    <col min="7" max="7" width="8.73046875" style="42" bestFit="1" customWidth="1"/>
    <col min="8" max="8" width="43.3984375" style="42" bestFit="1" customWidth="1"/>
    <col min="9" max="9" width="7.73046875" style="42" customWidth="1"/>
    <col min="10" max="13" width="11.3984375" style="42"/>
    <col min="15" max="15" width="20" bestFit="1" customWidth="1"/>
  </cols>
  <sheetData>
    <row r="1" spans="1:13" ht="57" customHeight="1" x14ac:dyDescent="0.35">
      <c r="A1" s="311" t="s">
        <v>1080</v>
      </c>
      <c r="B1" s="312"/>
      <c r="C1" s="37"/>
      <c r="D1" s="333"/>
      <c r="E1" s="333"/>
      <c r="F1" s="333"/>
      <c r="G1" s="333"/>
      <c r="I1"/>
      <c r="J1"/>
      <c r="K1"/>
      <c r="L1"/>
      <c r="M1"/>
    </row>
    <row r="2" spans="1:13" x14ac:dyDescent="0.35">
      <c r="A2" s="1"/>
      <c r="B2" s="1"/>
      <c r="C2" s="85"/>
      <c r="D2" s="85"/>
      <c r="E2" s="85"/>
      <c r="F2" s="90"/>
      <c r="G2" s="20"/>
      <c r="H2" s="19"/>
      <c r="I2"/>
      <c r="J2"/>
      <c r="K2"/>
      <c r="L2"/>
      <c r="M2"/>
    </row>
    <row r="3" spans="1:13" x14ac:dyDescent="0.35">
      <c r="A3" s="227"/>
      <c r="B3" s="227"/>
      <c r="C3" s="228"/>
      <c r="D3" s="228"/>
      <c r="E3" s="228"/>
      <c r="F3" s="228"/>
      <c r="G3" s="227"/>
    </row>
    <row r="4" spans="1:13" s="2" customFormat="1" ht="20.25" x14ac:dyDescent="0.35">
      <c r="A4" s="279" t="s">
        <v>387</v>
      </c>
      <c r="B4" s="279" t="s">
        <v>678</v>
      </c>
      <c r="C4" s="279" t="s">
        <v>388</v>
      </c>
      <c r="D4" s="279" t="s">
        <v>389</v>
      </c>
      <c r="E4" s="280" t="s">
        <v>1063</v>
      </c>
      <c r="F4" s="279" t="s">
        <v>390</v>
      </c>
      <c r="G4" s="279" t="s">
        <v>391</v>
      </c>
      <c r="H4" s="278"/>
      <c r="I4" s="278"/>
      <c r="J4" s="278"/>
      <c r="K4" s="278"/>
      <c r="L4" s="278"/>
      <c r="M4" s="278"/>
    </row>
    <row r="5" spans="1:13" x14ac:dyDescent="0.35">
      <c r="C5" s="87"/>
      <c r="D5" s="87"/>
      <c r="E5" s="87"/>
      <c r="F5" s="84"/>
    </row>
    <row r="6" spans="1:13" s="62" customFormat="1" ht="10.15" x14ac:dyDescent="0.35">
      <c r="A6" s="63" t="s">
        <v>172</v>
      </c>
      <c r="B6" s="63" t="s">
        <v>445</v>
      </c>
      <c r="C6" s="87"/>
      <c r="D6" s="87"/>
      <c r="E6" s="87"/>
      <c r="F6" s="84"/>
      <c r="G6" s="61"/>
    </row>
    <row r="7" spans="1:13" s="62" customFormat="1" ht="36.75" customHeight="1" x14ac:dyDescent="0.35">
      <c r="A7" s="59"/>
      <c r="B7" s="62" t="s">
        <v>446</v>
      </c>
      <c r="C7" s="87"/>
      <c r="D7" s="87"/>
      <c r="E7" s="87"/>
      <c r="F7" s="84"/>
      <c r="G7" s="61"/>
    </row>
    <row r="8" spans="1:13" s="62" customFormat="1" ht="10.15" x14ac:dyDescent="0.35">
      <c r="A8" s="59"/>
      <c r="C8" s="87"/>
      <c r="D8" s="87"/>
      <c r="E8" s="87"/>
      <c r="F8" s="84"/>
      <c r="G8" s="61"/>
    </row>
    <row r="9" spans="1:13" s="62" customFormat="1" ht="10.15" x14ac:dyDescent="0.3">
      <c r="A9" s="63" t="s">
        <v>119</v>
      </c>
      <c r="B9" s="67" t="s">
        <v>535</v>
      </c>
      <c r="C9" s="87"/>
      <c r="D9" s="87"/>
      <c r="E9" s="87"/>
      <c r="F9" s="84"/>
      <c r="G9" s="61"/>
    </row>
    <row r="10" spans="1:13" s="62" customFormat="1" ht="20.25" x14ac:dyDescent="0.35">
      <c r="A10" s="59"/>
      <c r="B10" s="62" t="s">
        <v>328</v>
      </c>
      <c r="C10" s="87"/>
      <c r="D10" s="87"/>
      <c r="E10" s="87"/>
      <c r="F10" s="84"/>
      <c r="G10" s="61"/>
    </row>
    <row r="11" spans="1:13" s="62" customFormat="1" ht="30.4" x14ac:dyDescent="0.35">
      <c r="A11" s="59"/>
      <c r="B11" s="62" t="s">
        <v>542</v>
      </c>
      <c r="C11" s="87"/>
      <c r="D11" s="87"/>
      <c r="E11" s="87"/>
      <c r="F11" s="84"/>
      <c r="G11" s="61"/>
    </row>
    <row r="12" spans="1:13" s="62" customFormat="1" ht="10.15" x14ac:dyDescent="0.35">
      <c r="A12" s="59"/>
      <c r="C12" s="87"/>
      <c r="D12" s="87"/>
      <c r="E12" s="87"/>
      <c r="F12" s="84"/>
      <c r="G12" s="61"/>
    </row>
    <row r="13" spans="1:13" s="62" customFormat="1" x14ac:dyDescent="0.35">
      <c r="A13" s="59" t="s">
        <v>173</v>
      </c>
      <c r="B13" s="62" t="s">
        <v>537</v>
      </c>
      <c r="C13" s="87" t="s">
        <v>378</v>
      </c>
      <c r="D13" s="303"/>
      <c r="E13" s="87" t="s">
        <v>669</v>
      </c>
      <c r="F13" s="83"/>
      <c r="G13" s="61">
        <f>D13*F13</f>
        <v>0</v>
      </c>
      <c r="H13" s="262"/>
    </row>
    <row r="14" spans="1:13" s="62" customFormat="1" ht="10.15" x14ac:dyDescent="0.35">
      <c r="A14" s="59"/>
      <c r="B14" s="161" t="s">
        <v>430</v>
      </c>
      <c r="C14" s="87"/>
      <c r="D14" s="87"/>
      <c r="E14" s="87"/>
      <c r="F14" s="84"/>
      <c r="G14" s="61"/>
    </row>
    <row r="15" spans="1:13" s="62" customFormat="1" ht="10.15" x14ac:dyDescent="0.35">
      <c r="A15" s="59"/>
      <c r="B15" s="205" t="s">
        <v>639</v>
      </c>
      <c r="C15" s="87"/>
      <c r="D15" s="87"/>
      <c r="E15" s="87"/>
      <c r="F15" s="84"/>
      <c r="G15" s="61"/>
    </row>
    <row r="16" spans="1:13" s="62" customFormat="1" ht="10.15" x14ac:dyDescent="0.35">
      <c r="A16" s="59"/>
      <c r="C16" s="87"/>
      <c r="D16" s="87"/>
      <c r="E16" s="87"/>
      <c r="F16" s="84"/>
      <c r="G16" s="61"/>
    </row>
    <row r="17" spans="1:7" s="62" customFormat="1" ht="10.15" x14ac:dyDescent="0.35">
      <c r="A17" s="59" t="s">
        <v>174</v>
      </c>
      <c r="B17" s="62" t="s">
        <v>536</v>
      </c>
      <c r="C17" s="87" t="s">
        <v>378</v>
      </c>
      <c r="D17" s="303"/>
      <c r="E17" s="87" t="s">
        <v>669</v>
      </c>
      <c r="F17" s="83"/>
      <c r="G17" s="61">
        <f>D17*F17</f>
        <v>0</v>
      </c>
    </row>
    <row r="18" spans="1:7" s="62" customFormat="1" ht="10.15" x14ac:dyDescent="0.35">
      <c r="A18" s="59"/>
      <c r="B18" s="161" t="s">
        <v>430</v>
      </c>
      <c r="C18" s="87"/>
      <c r="D18" s="87"/>
      <c r="E18" s="87"/>
      <c r="F18" s="84"/>
      <c r="G18" s="61"/>
    </row>
    <row r="19" spans="1:7" s="62" customFormat="1" ht="10.15" x14ac:dyDescent="0.35">
      <c r="A19" s="59"/>
      <c r="B19" s="205" t="s">
        <v>639</v>
      </c>
      <c r="C19" s="87"/>
      <c r="D19" s="87"/>
      <c r="E19" s="87"/>
      <c r="F19" s="84"/>
      <c r="G19" s="61"/>
    </row>
    <row r="20" spans="1:7" s="62" customFormat="1" ht="10.15" x14ac:dyDescent="0.35">
      <c r="A20" s="59"/>
      <c r="C20" s="87"/>
      <c r="D20" s="87"/>
      <c r="E20" s="87"/>
      <c r="F20" s="84"/>
      <c r="G20" s="73"/>
    </row>
    <row r="21" spans="1:7" s="62" customFormat="1" ht="10.15" x14ac:dyDescent="0.35">
      <c r="A21" s="59" t="s">
        <v>175</v>
      </c>
      <c r="B21" s="62" t="s">
        <v>538</v>
      </c>
      <c r="C21" s="87" t="s">
        <v>378</v>
      </c>
      <c r="D21" s="303"/>
      <c r="E21" s="87" t="s">
        <v>669</v>
      </c>
      <c r="F21" s="83"/>
      <c r="G21" s="61">
        <f>D21*F21</f>
        <v>0</v>
      </c>
    </row>
    <row r="22" spans="1:7" s="62" customFormat="1" ht="10.15" x14ac:dyDescent="0.35">
      <c r="A22" s="59"/>
      <c r="B22" s="161" t="s">
        <v>430</v>
      </c>
      <c r="C22" s="87"/>
      <c r="D22" s="87"/>
      <c r="E22" s="87"/>
      <c r="F22" s="84"/>
      <c r="G22" s="61"/>
    </row>
    <row r="23" spans="1:7" s="62" customFormat="1" ht="10.15" x14ac:dyDescent="0.35">
      <c r="A23" s="59"/>
      <c r="B23" s="205" t="s">
        <v>639</v>
      </c>
      <c r="C23" s="87"/>
      <c r="D23" s="87"/>
      <c r="E23" s="87"/>
      <c r="F23" s="84"/>
      <c r="G23" s="61"/>
    </row>
    <row r="24" spans="1:7" s="62" customFormat="1" ht="10.15" x14ac:dyDescent="0.35">
      <c r="A24" s="59"/>
      <c r="C24" s="87"/>
      <c r="D24" s="87"/>
      <c r="E24" s="87"/>
      <c r="F24" s="84"/>
      <c r="G24" s="73"/>
    </row>
    <row r="25" spans="1:7" s="62" customFormat="1" ht="10.15" x14ac:dyDescent="0.35">
      <c r="A25" s="59" t="s">
        <v>176</v>
      </c>
      <c r="B25" s="62" t="s">
        <v>539</v>
      </c>
      <c r="C25" s="87" t="s">
        <v>378</v>
      </c>
      <c r="D25" s="303"/>
      <c r="E25" s="87" t="s">
        <v>669</v>
      </c>
      <c r="F25" s="83"/>
      <c r="G25" s="61">
        <f>D25*F25</f>
        <v>0</v>
      </c>
    </row>
    <row r="26" spans="1:7" s="62" customFormat="1" ht="10.15" x14ac:dyDescent="0.35">
      <c r="A26" s="59"/>
      <c r="B26" s="161" t="s">
        <v>430</v>
      </c>
      <c r="C26" s="87"/>
      <c r="D26" s="87"/>
      <c r="E26" s="87"/>
      <c r="F26" s="84"/>
      <c r="G26" s="61"/>
    </row>
    <row r="27" spans="1:7" s="62" customFormat="1" ht="10.15" x14ac:dyDescent="0.35">
      <c r="A27" s="59"/>
      <c r="B27" s="205" t="s">
        <v>639</v>
      </c>
      <c r="C27" s="87"/>
      <c r="D27" s="87"/>
      <c r="E27" s="87"/>
      <c r="F27" s="84"/>
      <c r="G27" s="61"/>
    </row>
    <row r="28" spans="1:7" s="62" customFormat="1" ht="10.15" x14ac:dyDescent="0.35">
      <c r="A28" s="59"/>
      <c r="C28" s="87"/>
      <c r="D28" s="87"/>
      <c r="E28" s="87"/>
      <c r="F28" s="84"/>
      <c r="G28" s="61"/>
    </row>
    <row r="29" spans="1:7" s="62" customFormat="1" ht="10.15" x14ac:dyDescent="0.35">
      <c r="A29" s="59" t="s">
        <v>177</v>
      </c>
      <c r="B29" s="62" t="s">
        <v>540</v>
      </c>
      <c r="C29" s="87" t="s">
        <v>378</v>
      </c>
      <c r="D29" s="303"/>
      <c r="E29" s="87" t="s">
        <v>669</v>
      </c>
      <c r="F29" s="83"/>
      <c r="G29" s="61">
        <f>D29*F29</f>
        <v>0</v>
      </c>
    </row>
    <row r="30" spans="1:7" s="62" customFormat="1" ht="10.15" x14ac:dyDescent="0.35">
      <c r="A30" s="59"/>
      <c r="B30" s="161" t="s">
        <v>430</v>
      </c>
      <c r="C30" s="87"/>
      <c r="D30" s="87"/>
      <c r="E30" s="87"/>
      <c r="F30" s="84"/>
      <c r="G30" s="61"/>
    </row>
    <row r="31" spans="1:7" s="62" customFormat="1" ht="10.15" x14ac:dyDescent="0.35">
      <c r="A31" s="59"/>
      <c r="B31" s="205" t="s">
        <v>639</v>
      </c>
      <c r="C31" s="87"/>
      <c r="D31" s="87"/>
      <c r="E31" s="87"/>
      <c r="F31" s="84"/>
      <c r="G31" s="61"/>
    </row>
    <row r="32" spans="1:7" s="62" customFormat="1" ht="10.15" x14ac:dyDescent="0.35">
      <c r="A32" s="59"/>
      <c r="C32" s="87"/>
      <c r="D32" s="87"/>
      <c r="E32" s="87"/>
      <c r="F32" s="84"/>
      <c r="G32" s="61"/>
    </row>
    <row r="33" spans="1:7" s="62" customFormat="1" ht="10.15" x14ac:dyDescent="0.35">
      <c r="A33" s="59" t="s">
        <v>178</v>
      </c>
      <c r="B33" s="62" t="s">
        <v>541</v>
      </c>
      <c r="C33" s="87" t="s">
        <v>378</v>
      </c>
      <c r="D33" s="303"/>
      <c r="E33" s="87" t="s">
        <v>669</v>
      </c>
      <c r="F33" s="83"/>
      <c r="G33" s="61">
        <f>D33*F33</f>
        <v>0</v>
      </c>
    </row>
    <row r="34" spans="1:7" s="62" customFormat="1" ht="10.15" x14ac:dyDescent="0.35">
      <c r="A34" s="59"/>
      <c r="B34" s="161" t="s">
        <v>430</v>
      </c>
      <c r="C34" s="87"/>
      <c r="D34" s="87"/>
      <c r="E34" s="87"/>
      <c r="F34" s="84"/>
      <c r="G34" s="61"/>
    </row>
    <row r="35" spans="1:7" s="62" customFormat="1" ht="10.15" x14ac:dyDescent="0.35">
      <c r="A35" s="59"/>
      <c r="B35" s="205" t="s">
        <v>639</v>
      </c>
      <c r="C35" s="87"/>
      <c r="D35" s="87"/>
      <c r="E35" s="87"/>
      <c r="F35" s="84"/>
      <c r="G35" s="61"/>
    </row>
    <row r="36" spans="1:7" s="62" customFormat="1" ht="10.15" x14ac:dyDescent="0.35">
      <c r="A36" s="59"/>
      <c r="C36" s="87"/>
      <c r="D36" s="87"/>
      <c r="E36" s="87"/>
      <c r="F36" s="84"/>
      <c r="G36" s="61"/>
    </row>
    <row r="37" spans="1:7" s="62" customFormat="1" ht="20.25" x14ac:dyDescent="0.35">
      <c r="A37" s="59" t="s">
        <v>179</v>
      </c>
      <c r="B37" s="62" t="s">
        <v>543</v>
      </c>
      <c r="C37" s="87" t="s">
        <v>378</v>
      </c>
      <c r="D37" s="303"/>
      <c r="E37" s="87" t="s">
        <v>669</v>
      </c>
      <c r="F37" s="83"/>
      <c r="G37" s="61">
        <f>D37*F37</f>
        <v>0</v>
      </c>
    </row>
    <row r="38" spans="1:7" s="62" customFormat="1" ht="10.15" x14ac:dyDescent="0.35">
      <c r="A38" s="59"/>
      <c r="B38" s="161" t="s">
        <v>430</v>
      </c>
      <c r="C38" s="87"/>
      <c r="D38" s="87"/>
      <c r="E38" s="87"/>
      <c r="F38" s="84"/>
      <c r="G38" s="61"/>
    </row>
    <row r="39" spans="1:7" s="62" customFormat="1" ht="10.15" x14ac:dyDescent="0.35">
      <c r="A39" s="59"/>
      <c r="B39" s="205" t="s">
        <v>639</v>
      </c>
      <c r="C39" s="87"/>
      <c r="D39" s="87"/>
      <c r="E39" s="87"/>
      <c r="F39" s="84"/>
      <c r="G39" s="61"/>
    </row>
    <row r="40" spans="1:7" s="62" customFormat="1" ht="10.15" x14ac:dyDescent="0.35">
      <c r="A40" s="59"/>
      <c r="C40" s="87"/>
      <c r="D40" s="87"/>
      <c r="E40" s="87"/>
      <c r="F40" s="84"/>
      <c r="G40" s="61"/>
    </row>
    <row r="41" spans="1:7" s="62" customFormat="1" ht="20.25" x14ac:dyDescent="0.35">
      <c r="A41" s="59" t="s">
        <v>544</v>
      </c>
      <c r="B41" s="62" t="s">
        <v>1013</v>
      </c>
      <c r="C41" s="87" t="s">
        <v>378</v>
      </c>
      <c r="D41" s="303"/>
      <c r="E41" s="87"/>
      <c r="F41" s="83"/>
      <c r="G41" s="61">
        <f>D41*F41</f>
        <v>0</v>
      </c>
    </row>
    <row r="42" spans="1:7" x14ac:dyDescent="0.35">
      <c r="A42" s="59"/>
      <c r="B42" s="62"/>
      <c r="C42" s="87"/>
      <c r="D42" s="87"/>
      <c r="E42" s="87"/>
      <c r="F42" s="84"/>
      <c r="G42" s="61"/>
    </row>
    <row r="43" spans="1:7" ht="20.25" x14ac:dyDescent="0.35">
      <c r="A43" s="59" t="s">
        <v>545</v>
      </c>
      <c r="B43" s="62" t="s">
        <v>829</v>
      </c>
      <c r="C43" s="87" t="s">
        <v>378</v>
      </c>
      <c r="D43" s="303"/>
      <c r="E43" s="87"/>
      <c r="F43" s="83"/>
      <c r="G43" s="61">
        <f>D43*F43</f>
        <v>0</v>
      </c>
    </row>
    <row r="44" spans="1:7" x14ac:dyDescent="0.35">
      <c r="A44" s="59"/>
      <c r="B44" s="62"/>
      <c r="C44" s="87"/>
      <c r="D44" s="87"/>
      <c r="E44" s="87"/>
      <c r="F44" s="84"/>
      <c r="G44" s="81"/>
    </row>
    <row r="45" spans="1:7" x14ac:dyDescent="0.35">
      <c r="A45" s="63" t="s">
        <v>103</v>
      </c>
      <c r="B45" s="67" t="s">
        <v>0</v>
      </c>
      <c r="C45" s="87"/>
      <c r="D45" s="87"/>
      <c r="E45" s="87"/>
      <c r="F45" s="84"/>
      <c r="G45" s="61"/>
    </row>
    <row r="46" spans="1:7" ht="30.4" x14ac:dyDescent="0.35">
      <c r="A46" s="59"/>
      <c r="B46" s="62" t="s">
        <v>668</v>
      </c>
      <c r="C46" s="87"/>
      <c r="D46" s="87"/>
      <c r="E46" s="87"/>
      <c r="F46" s="84"/>
      <c r="G46" s="61"/>
    </row>
    <row r="47" spans="1:7" ht="30.4" x14ac:dyDescent="0.35">
      <c r="A47" s="59"/>
      <c r="B47" s="62" t="s">
        <v>542</v>
      </c>
      <c r="C47" s="87"/>
      <c r="D47" s="87"/>
      <c r="E47" s="87"/>
      <c r="F47" s="84"/>
      <c r="G47" s="61"/>
    </row>
    <row r="48" spans="1:7" x14ac:dyDescent="0.35">
      <c r="A48" s="59"/>
      <c r="B48" s="62"/>
      <c r="C48" s="87"/>
      <c r="D48" s="87"/>
      <c r="E48" s="87"/>
      <c r="F48" s="84"/>
      <c r="G48" s="61"/>
    </row>
    <row r="49" spans="1:7" x14ac:dyDescent="0.35">
      <c r="A49" s="59" t="s">
        <v>104</v>
      </c>
      <c r="B49" s="62" t="s">
        <v>1</v>
      </c>
      <c r="C49" s="87" t="s">
        <v>378</v>
      </c>
      <c r="D49" s="303"/>
      <c r="E49" s="87" t="s">
        <v>669</v>
      </c>
      <c r="F49" s="83"/>
      <c r="G49" s="61">
        <f>D49*F49</f>
        <v>0</v>
      </c>
    </row>
    <row r="50" spans="1:7" x14ac:dyDescent="0.35">
      <c r="A50" s="59"/>
      <c r="B50" s="161" t="s">
        <v>430</v>
      </c>
      <c r="C50" s="87"/>
      <c r="D50" s="87"/>
      <c r="E50" s="87"/>
      <c r="F50" s="84"/>
      <c r="G50" s="61"/>
    </row>
    <row r="51" spans="1:7" x14ac:dyDescent="0.35">
      <c r="A51" s="59"/>
      <c r="B51" s="205" t="s">
        <v>639</v>
      </c>
      <c r="C51" s="87"/>
      <c r="D51" s="87"/>
      <c r="E51" s="87"/>
      <c r="F51" s="84"/>
      <c r="G51" s="61"/>
    </row>
    <row r="52" spans="1:7" x14ac:dyDescent="0.35">
      <c r="A52" s="59"/>
      <c r="B52" s="62"/>
      <c r="C52" s="87"/>
      <c r="D52" s="87"/>
      <c r="E52" s="87"/>
      <c r="F52" s="84"/>
      <c r="G52" s="61"/>
    </row>
    <row r="53" spans="1:7" x14ac:dyDescent="0.35">
      <c r="A53" s="59" t="s">
        <v>105</v>
      </c>
      <c r="B53" s="62" t="s">
        <v>2</v>
      </c>
      <c r="C53" s="87" t="s">
        <v>378</v>
      </c>
      <c r="D53" s="303"/>
      <c r="E53" s="87" t="s">
        <v>669</v>
      </c>
      <c r="F53" s="83"/>
      <c r="G53" s="61">
        <f>D53*F53</f>
        <v>0</v>
      </c>
    </row>
    <row r="54" spans="1:7" x14ac:dyDescent="0.35">
      <c r="A54" s="59"/>
      <c r="B54" s="161" t="s">
        <v>430</v>
      </c>
      <c r="C54" s="87"/>
      <c r="D54" s="87"/>
      <c r="E54" s="87"/>
      <c r="F54" s="84"/>
      <c r="G54" s="61"/>
    </row>
    <row r="55" spans="1:7" x14ac:dyDescent="0.35">
      <c r="A55" s="59"/>
      <c r="B55" s="205" t="s">
        <v>639</v>
      </c>
      <c r="C55" s="87"/>
      <c r="D55" s="87"/>
      <c r="E55" s="87"/>
      <c r="F55" s="84"/>
      <c r="G55" s="61"/>
    </row>
    <row r="56" spans="1:7" x14ac:dyDescent="0.35">
      <c r="A56" s="59"/>
      <c r="B56" s="62"/>
      <c r="C56" s="87"/>
      <c r="D56" s="87"/>
      <c r="E56" s="87"/>
      <c r="F56" s="84"/>
      <c r="G56" s="73"/>
    </row>
    <row r="57" spans="1:7" x14ac:dyDescent="0.35">
      <c r="A57" s="59" t="s">
        <v>7</v>
      </c>
      <c r="B57" s="62" t="s">
        <v>3</v>
      </c>
      <c r="C57" s="87" t="s">
        <v>378</v>
      </c>
      <c r="D57" s="303"/>
      <c r="E57" s="87" t="s">
        <v>669</v>
      </c>
      <c r="F57" s="83"/>
      <c r="G57" s="61">
        <f>D57*F57</f>
        <v>0</v>
      </c>
    </row>
    <row r="58" spans="1:7" x14ac:dyDescent="0.35">
      <c r="A58" s="59"/>
      <c r="B58" s="161" t="s">
        <v>430</v>
      </c>
      <c r="C58" s="87"/>
      <c r="D58" s="87"/>
      <c r="E58" s="87"/>
      <c r="F58" s="84"/>
      <c r="G58" s="61"/>
    </row>
    <row r="59" spans="1:7" x14ac:dyDescent="0.35">
      <c r="A59" s="59"/>
      <c r="B59" s="205" t="s">
        <v>639</v>
      </c>
      <c r="C59" s="87"/>
      <c r="D59" s="87"/>
      <c r="E59" s="87"/>
      <c r="F59" s="84"/>
      <c r="G59" s="61"/>
    </row>
    <row r="60" spans="1:7" x14ac:dyDescent="0.35">
      <c r="A60" s="59"/>
      <c r="B60" s="62"/>
      <c r="C60" s="87"/>
      <c r="D60" s="87"/>
      <c r="E60" s="87"/>
      <c r="F60" s="84"/>
      <c r="G60" s="73"/>
    </row>
    <row r="61" spans="1:7" x14ac:dyDescent="0.35">
      <c r="A61" s="59" t="s">
        <v>8</v>
      </c>
      <c r="B61" s="62" t="s">
        <v>4</v>
      </c>
      <c r="C61" s="87" t="s">
        <v>378</v>
      </c>
      <c r="D61" s="303"/>
      <c r="E61" s="87" t="s">
        <v>669</v>
      </c>
      <c r="F61" s="83"/>
      <c r="G61" s="61">
        <f>D61*F61</f>
        <v>0</v>
      </c>
    </row>
    <row r="62" spans="1:7" x14ac:dyDescent="0.35">
      <c r="A62" s="59"/>
      <c r="B62" s="161" t="s">
        <v>430</v>
      </c>
      <c r="C62" s="87"/>
      <c r="D62" s="87"/>
      <c r="E62" s="87"/>
      <c r="F62" s="84"/>
      <c r="G62" s="61"/>
    </row>
    <row r="63" spans="1:7" x14ac:dyDescent="0.35">
      <c r="A63" s="59"/>
      <c r="B63" s="205" t="s">
        <v>639</v>
      </c>
      <c r="C63" s="87"/>
      <c r="D63" s="87"/>
      <c r="E63" s="87"/>
      <c r="F63" s="84"/>
      <c r="G63" s="61"/>
    </row>
    <row r="64" spans="1:7" x14ac:dyDescent="0.35">
      <c r="A64" s="59"/>
      <c r="B64" s="62"/>
      <c r="C64" s="87"/>
      <c r="D64" s="87"/>
      <c r="E64" s="87"/>
      <c r="F64" s="84"/>
      <c r="G64" s="61"/>
    </row>
    <row r="65" spans="1:7" x14ac:dyDescent="0.35">
      <c r="A65" s="59" t="s">
        <v>9</v>
      </c>
      <c r="B65" s="62" t="s">
        <v>5</v>
      </c>
      <c r="C65" s="87" t="s">
        <v>378</v>
      </c>
      <c r="D65" s="303"/>
      <c r="E65" s="87" t="s">
        <v>669</v>
      </c>
      <c r="F65" s="83"/>
      <c r="G65" s="61">
        <f>D65*F65</f>
        <v>0</v>
      </c>
    </row>
    <row r="66" spans="1:7" x14ac:dyDescent="0.35">
      <c r="A66" s="59"/>
      <c r="B66" s="161" t="s">
        <v>430</v>
      </c>
      <c r="C66" s="87"/>
      <c r="D66" s="87"/>
      <c r="E66" s="87"/>
      <c r="F66" s="84"/>
      <c r="G66" s="61"/>
    </row>
    <row r="67" spans="1:7" x14ac:dyDescent="0.35">
      <c r="A67" s="59"/>
      <c r="B67" s="205" t="s">
        <v>639</v>
      </c>
      <c r="C67" s="87"/>
      <c r="D67" s="87"/>
      <c r="E67" s="87"/>
      <c r="F67" s="84"/>
      <c r="G67" s="61"/>
    </row>
    <row r="68" spans="1:7" x14ac:dyDescent="0.35">
      <c r="A68" s="59"/>
      <c r="B68" s="62"/>
      <c r="C68" s="87"/>
      <c r="D68" s="87"/>
      <c r="E68" s="87"/>
      <c r="F68" s="84"/>
      <c r="G68" s="61"/>
    </row>
    <row r="69" spans="1:7" x14ac:dyDescent="0.35">
      <c r="A69" s="59" t="s">
        <v>10</v>
      </c>
      <c r="B69" s="62" t="s">
        <v>6</v>
      </c>
      <c r="C69" s="87" t="s">
        <v>378</v>
      </c>
      <c r="D69" s="303"/>
      <c r="E69" s="87" t="s">
        <v>669</v>
      </c>
      <c r="F69" s="83"/>
      <c r="G69" s="61">
        <f>D69*F69</f>
        <v>0</v>
      </c>
    </row>
    <row r="70" spans="1:7" x14ac:dyDescent="0.35">
      <c r="A70" s="59"/>
      <c r="B70" s="161" t="s">
        <v>430</v>
      </c>
      <c r="C70" s="87"/>
      <c r="D70" s="87"/>
      <c r="E70" s="87"/>
      <c r="F70" s="84"/>
      <c r="G70" s="61"/>
    </row>
    <row r="71" spans="1:7" x14ac:dyDescent="0.35">
      <c r="A71" s="59"/>
      <c r="B71" s="205" t="s">
        <v>639</v>
      </c>
      <c r="C71" s="87"/>
      <c r="D71" s="87"/>
      <c r="E71" s="87"/>
      <c r="F71" s="84"/>
      <c r="G71" s="61"/>
    </row>
    <row r="72" spans="1:7" x14ac:dyDescent="0.35">
      <c r="A72" s="59"/>
      <c r="B72" s="62"/>
      <c r="C72" s="87"/>
      <c r="D72" s="87"/>
      <c r="E72" s="87"/>
      <c r="F72" s="84"/>
      <c r="G72" s="61"/>
    </row>
    <row r="73" spans="1:7" ht="20.25" x14ac:dyDescent="0.35">
      <c r="A73" s="59" t="s">
        <v>11</v>
      </c>
      <c r="B73" s="62" t="s">
        <v>830</v>
      </c>
      <c r="C73" s="87" t="s">
        <v>378</v>
      </c>
      <c r="D73" s="303"/>
      <c r="E73" s="87"/>
      <c r="F73" s="83"/>
      <c r="G73" s="61">
        <f>D73*F73</f>
        <v>0</v>
      </c>
    </row>
    <row r="74" spans="1:7" x14ac:dyDescent="0.35">
      <c r="A74" s="59"/>
      <c r="B74" s="62"/>
      <c r="C74" s="87"/>
      <c r="D74" s="87"/>
      <c r="E74" s="87"/>
      <c r="F74" s="84"/>
      <c r="G74" s="61"/>
    </row>
    <row r="75" spans="1:7" ht="20.25" x14ac:dyDescent="0.35">
      <c r="A75" s="59" t="s">
        <v>12</v>
      </c>
      <c r="B75" s="62" t="s">
        <v>829</v>
      </c>
      <c r="C75" s="87" t="s">
        <v>378</v>
      </c>
      <c r="D75" s="303"/>
      <c r="E75" s="87"/>
      <c r="F75" s="83"/>
      <c r="G75" s="61">
        <f>D75*F75</f>
        <v>0</v>
      </c>
    </row>
    <row r="76" spans="1:7" s="62" customFormat="1" ht="10.15" x14ac:dyDescent="0.35">
      <c r="A76" s="59"/>
      <c r="C76" s="87"/>
      <c r="D76" s="87"/>
      <c r="E76" s="87"/>
      <c r="F76" s="84"/>
      <c r="G76" s="61"/>
    </row>
    <row r="77" spans="1:7" s="62" customFormat="1" ht="10.15" x14ac:dyDescent="0.3">
      <c r="A77" s="63" t="s">
        <v>444</v>
      </c>
      <c r="B77" s="67" t="s">
        <v>448</v>
      </c>
      <c r="C77" s="87"/>
      <c r="D77" s="87"/>
      <c r="E77" s="87"/>
      <c r="F77" s="84"/>
      <c r="G77" s="61"/>
    </row>
    <row r="78" spans="1:7" s="62" customFormat="1" ht="10.15" x14ac:dyDescent="0.35">
      <c r="A78" s="59"/>
      <c r="B78" s="62" t="s">
        <v>1003</v>
      </c>
      <c r="C78" s="87"/>
      <c r="D78" s="87"/>
      <c r="E78" s="87"/>
      <c r="F78" s="84"/>
      <c r="G78" s="61"/>
    </row>
    <row r="79" spans="1:7" s="62" customFormat="1" ht="30.4" x14ac:dyDescent="0.35">
      <c r="A79" s="59"/>
      <c r="B79" s="62" t="s">
        <v>449</v>
      </c>
      <c r="C79" s="87"/>
      <c r="D79" s="87"/>
      <c r="E79" s="87"/>
      <c r="F79" s="84"/>
      <c r="G79" s="61"/>
    </row>
    <row r="80" spans="1:7" s="62" customFormat="1" ht="10.15" x14ac:dyDescent="0.35">
      <c r="A80" s="59"/>
      <c r="C80" s="87"/>
      <c r="D80" s="87"/>
      <c r="E80" s="87"/>
      <c r="F80" s="84"/>
      <c r="G80" s="61"/>
    </row>
    <row r="81" spans="1:7" s="62" customFormat="1" ht="10.15" x14ac:dyDescent="0.35">
      <c r="A81" s="59" t="s">
        <v>106</v>
      </c>
      <c r="B81" s="156" t="s">
        <v>452</v>
      </c>
      <c r="C81" s="87"/>
      <c r="D81" s="87"/>
      <c r="E81" s="87"/>
      <c r="F81" s="84"/>
      <c r="G81" s="61"/>
    </row>
    <row r="82" spans="1:7" s="62" customFormat="1" ht="10.15" x14ac:dyDescent="0.35">
      <c r="B82" s="156" t="s">
        <v>451</v>
      </c>
      <c r="C82" s="87"/>
      <c r="D82" s="87"/>
      <c r="E82" s="87"/>
      <c r="F82" s="84"/>
      <c r="G82" s="61"/>
    </row>
    <row r="83" spans="1:7" s="62" customFormat="1" ht="10.15" x14ac:dyDescent="0.35">
      <c r="A83" s="59"/>
      <c r="B83" s="94" t="s">
        <v>453</v>
      </c>
      <c r="C83" s="87"/>
      <c r="D83" s="87"/>
      <c r="E83" s="87"/>
      <c r="F83" s="84"/>
      <c r="G83" s="61"/>
    </row>
    <row r="84" spans="1:7" s="62" customFormat="1" ht="10.15" x14ac:dyDescent="0.35">
      <c r="A84" s="59"/>
      <c r="B84" s="94" t="s">
        <v>450</v>
      </c>
      <c r="C84" s="87" t="s">
        <v>378</v>
      </c>
      <c r="D84" s="303"/>
      <c r="E84" s="87" t="s">
        <v>669</v>
      </c>
      <c r="F84" s="83"/>
      <c r="G84" s="61">
        <f>D84*F84</f>
        <v>0</v>
      </c>
    </row>
    <row r="85" spans="1:7" s="62" customFormat="1" ht="10.15" x14ac:dyDescent="0.35">
      <c r="A85" s="59"/>
      <c r="B85" s="74"/>
      <c r="C85" s="87"/>
      <c r="D85" s="87"/>
      <c r="E85" s="87"/>
      <c r="F85" s="84"/>
      <c r="G85" s="61"/>
    </row>
    <row r="86" spans="1:7" s="62" customFormat="1" ht="20.25" x14ac:dyDescent="0.35">
      <c r="A86" s="59" t="s">
        <v>107</v>
      </c>
      <c r="B86" s="62" t="s">
        <v>831</v>
      </c>
      <c r="C86" s="87" t="s">
        <v>378</v>
      </c>
      <c r="D86" s="303"/>
      <c r="E86" s="87"/>
      <c r="F86" s="83"/>
      <c r="G86" s="61">
        <f>D86*F86</f>
        <v>0</v>
      </c>
    </row>
    <row r="87" spans="1:7" s="62" customFormat="1" ht="10.15" x14ac:dyDescent="0.35">
      <c r="A87" s="59"/>
      <c r="B87" s="59"/>
      <c r="C87" s="87"/>
      <c r="D87" s="87"/>
      <c r="E87" s="87"/>
      <c r="F87" s="84"/>
      <c r="G87" s="61"/>
    </row>
    <row r="88" spans="1:7" s="62" customFormat="1" ht="10.15" x14ac:dyDescent="0.3">
      <c r="A88" s="63" t="s">
        <v>476</v>
      </c>
      <c r="B88" s="67" t="s">
        <v>454</v>
      </c>
      <c r="C88" s="87"/>
      <c r="D88" s="87"/>
      <c r="E88" s="87"/>
      <c r="F88" s="84"/>
      <c r="G88" s="61"/>
    </row>
    <row r="89" spans="1:7" s="62" customFormat="1" ht="40.5" x14ac:dyDescent="0.35">
      <c r="A89" s="59"/>
      <c r="B89" s="62" t="s">
        <v>1002</v>
      </c>
      <c r="C89" s="87"/>
      <c r="D89" s="87"/>
      <c r="E89" s="87"/>
      <c r="F89" s="84"/>
      <c r="G89" s="61"/>
    </row>
    <row r="90" spans="1:7" s="62" customFormat="1" ht="10.15" x14ac:dyDescent="0.35">
      <c r="A90" s="59"/>
      <c r="C90" s="87"/>
      <c r="D90" s="87"/>
      <c r="E90" s="87"/>
      <c r="F90" s="84"/>
      <c r="G90" s="61"/>
    </row>
    <row r="91" spans="1:7" s="62" customFormat="1" ht="10.15" x14ac:dyDescent="0.35">
      <c r="A91" s="59" t="s">
        <v>108</v>
      </c>
      <c r="B91" s="94" t="s">
        <v>455</v>
      </c>
      <c r="C91" s="87"/>
      <c r="D91" s="87"/>
      <c r="E91" s="87"/>
      <c r="F91" s="84"/>
    </row>
    <row r="92" spans="1:7" s="62" customFormat="1" ht="10.15" x14ac:dyDescent="0.35">
      <c r="A92" s="59"/>
      <c r="B92" s="94" t="s">
        <v>456</v>
      </c>
      <c r="C92" s="87"/>
      <c r="D92" s="87"/>
      <c r="E92" s="87"/>
      <c r="F92" s="84"/>
      <c r="G92" s="61"/>
    </row>
    <row r="93" spans="1:7" s="62" customFormat="1" ht="10.15" x14ac:dyDescent="0.35">
      <c r="A93" s="59"/>
      <c r="B93" s="94" t="s">
        <v>457</v>
      </c>
      <c r="C93" s="87"/>
      <c r="D93" s="87"/>
      <c r="E93" s="87"/>
      <c r="F93" s="84"/>
      <c r="G93" s="61"/>
    </row>
    <row r="94" spans="1:7" s="62" customFormat="1" ht="10.15" x14ac:dyDescent="0.35">
      <c r="A94" s="59"/>
      <c r="B94" s="94" t="s">
        <v>458</v>
      </c>
      <c r="C94" s="87"/>
      <c r="D94" s="87"/>
      <c r="E94" s="87"/>
      <c r="F94" s="84"/>
      <c r="G94" s="61"/>
    </row>
    <row r="95" spans="1:7" s="62" customFormat="1" ht="10.15" x14ac:dyDescent="0.35">
      <c r="A95" s="59"/>
      <c r="B95" s="94" t="s">
        <v>459</v>
      </c>
      <c r="C95" s="87"/>
      <c r="D95" s="87"/>
      <c r="E95" s="87"/>
      <c r="F95" s="84"/>
      <c r="G95" s="61"/>
    </row>
    <row r="96" spans="1:7" s="62" customFormat="1" ht="10.15" x14ac:dyDescent="0.35">
      <c r="A96" s="59"/>
      <c r="B96" s="94" t="s">
        <v>460</v>
      </c>
      <c r="C96" s="87" t="s">
        <v>378</v>
      </c>
      <c r="D96" s="303"/>
      <c r="E96" s="87" t="s">
        <v>669</v>
      </c>
      <c r="F96" s="83"/>
      <c r="G96" s="61">
        <f>D96*F96</f>
        <v>0</v>
      </c>
    </row>
    <row r="97" spans="1:7" s="62" customFormat="1" ht="10.15" x14ac:dyDescent="0.35">
      <c r="A97" s="59"/>
      <c r="B97" s="74"/>
      <c r="C97" s="87"/>
      <c r="D97" s="87"/>
      <c r="E97" s="87"/>
      <c r="F97" s="84"/>
      <c r="G97" s="61"/>
    </row>
    <row r="98" spans="1:7" s="62" customFormat="1" ht="20.25" x14ac:dyDescent="0.35">
      <c r="A98" s="59" t="s">
        <v>109</v>
      </c>
      <c r="B98" s="62" t="s">
        <v>831</v>
      </c>
      <c r="C98" s="87" t="s">
        <v>378</v>
      </c>
      <c r="D98" s="303"/>
      <c r="E98" s="87"/>
      <c r="F98" s="83"/>
      <c r="G98" s="61">
        <f>D98*F98</f>
        <v>0</v>
      </c>
    </row>
    <row r="99" spans="1:7" s="62" customFormat="1" ht="10.15" x14ac:dyDescent="0.35">
      <c r="A99" s="59"/>
      <c r="B99" s="59"/>
      <c r="C99" s="87"/>
      <c r="D99" s="87"/>
      <c r="E99" s="87"/>
      <c r="F99" s="84"/>
      <c r="G99" s="61"/>
    </row>
    <row r="100" spans="1:7" s="62" customFormat="1" ht="10.15" x14ac:dyDescent="0.3">
      <c r="A100" s="63" t="s">
        <v>519</v>
      </c>
      <c r="B100" s="68" t="s">
        <v>461</v>
      </c>
      <c r="C100" s="87"/>
      <c r="D100" s="87"/>
      <c r="E100" s="87"/>
      <c r="F100" s="84"/>
      <c r="G100" s="61"/>
    </row>
    <row r="101" spans="1:7" s="62" customFormat="1" ht="10.15" x14ac:dyDescent="0.3">
      <c r="A101" s="59"/>
      <c r="B101" s="65" t="s">
        <v>462</v>
      </c>
      <c r="C101" s="87"/>
      <c r="D101" s="87"/>
      <c r="E101" s="87"/>
      <c r="F101" s="84"/>
      <c r="G101" s="61"/>
    </row>
    <row r="102" spans="1:7" s="62" customFormat="1" ht="10.15" x14ac:dyDescent="0.3">
      <c r="A102" s="59"/>
      <c r="B102" s="65"/>
      <c r="C102" s="87"/>
      <c r="D102" s="87"/>
      <c r="E102" s="87"/>
      <c r="F102" s="84"/>
      <c r="G102" s="61"/>
    </row>
    <row r="103" spans="1:7" s="62" customFormat="1" ht="10.15" x14ac:dyDescent="0.35">
      <c r="A103" s="59" t="s">
        <v>110</v>
      </c>
      <c r="B103" s="62" t="s">
        <v>436</v>
      </c>
      <c r="C103" s="87" t="s">
        <v>378</v>
      </c>
      <c r="D103" s="303"/>
      <c r="E103" s="87" t="s">
        <v>669</v>
      </c>
      <c r="F103" s="83"/>
      <c r="G103" s="61">
        <f>D103*F103</f>
        <v>0</v>
      </c>
    </row>
    <row r="104" spans="1:7" s="62" customFormat="1" ht="10.15" x14ac:dyDescent="0.35">
      <c r="A104" s="59"/>
      <c r="C104" s="87"/>
      <c r="D104" s="87"/>
      <c r="E104" s="87"/>
      <c r="F104" s="84"/>
      <c r="G104" s="61"/>
    </row>
    <row r="105" spans="1:7" s="62" customFormat="1" ht="10.15" x14ac:dyDescent="0.35">
      <c r="A105" s="59" t="s">
        <v>111</v>
      </c>
      <c r="B105" s="62" t="s">
        <v>437</v>
      </c>
      <c r="C105" s="87" t="s">
        <v>378</v>
      </c>
      <c r="D105" s="303"/>
      <c r="E105" s="87" t="s">
        <v>669</v>
      </c>
      <c r="F105" s="83"/>
      <c r="G105" s="61">
        <f>D105*F105</f>
        <v>0</v>
      </c>
    </row>
    <row r="106" spans="1:7" s="62" customFormat="1" ht="10.15" x14ac:dyDescent="0.35">
      <c r="A106" s="59"/>
      <c r="C106" s="87"/>
      <c r="D106" s="87"/>
      <c r="E106" s="87"/>
      <c r="F106" s="84"/>
      <c r="G106" s="61"/>
    </row>
    <row r="107" spans="1:7" s="62" customFormat="1" ht="10.15" x14ac:dyDescent="0.35">
      <c r="A107" s="59" t="s">
        <v>204</v>
      </c>
      <c r="B107" s="62" t="s">
        <v>438</v>
      </c>
      <c r="C107" s="87" t="s">
        <v>378</v>
      </c>
      <c r="D107" s="303"/>
      <c r="E107" s="87" t="s">
        <v>669</v>
      </c>
      <c r="F107" s="83"/>
      <c r="G107" s="61">
        <f>D107*F107</f>
        <v>0</v>
      </c>
    </row>
    <row r="108" spans="1:7" s="62" customFormat="1" ht="10.15" x14ac:dyDescent="0.35">
      <c r="A108" s="59"/>
      <c r="C108" s="87"/>
      <c r="D108" s="87"/>
      <c r="E108" s="87"/>
      <c r="F108" s="84"/>
      <c r="G108" s="61"/>
    </row>
    <row r="109" spans="1:7" s="62" customFormat="1" ht="10.15" x14ac:dyDescent="0.35">
      <c r="A109" s="59" t="s">
        <v>205</v>
      </c>
      <c r="B109" s="62" t="s">
        <v>439</v>
      </c>
      <c r="C109" s="87" t="s">
        <v>378</v>
      </c>
      <c r="D109" s="303"/>
      <c r="E109" s="87" t="s">
        <v>669</v>
      </c>
      <c r="F109" s="83"/>
      <c r="G109" s="61">
        <f>D109*F109</f>
        <v>0</v>
      </c>
    </row>
    <row r="110" spans="1:7" s="62" customFormat="1" ht="10.15" x14ac:dyDescent="0.35">
      <c r="A110" s="59"/>
      <c r="B110" s="59"/>
      <c r="C110" s="87"/>
      <c r="D110" s="87"/>
      <c r="E110" s="87"/>
      <c r="F110" s="84"/>
      <c r="G110" s="61"/>
    </row>
    <row r="111" spans="1:7" s="62" customFormat="1" ht="10.15" x14ac:dyDescent="0.3">
      <c r="A111" s="63" t="s">
        <v>525</v>
      </c>
      <c r="B111" s="67" t="s">
        <v>463</v>
      </c>
      <c r="C111" s="87"/>
      <c r="D111" s="87"/>
      <c r="E111" s="87"/>
      <c r="F111" s="84"/>
      <c r="G111" s="61"/>
    </row>
    <row r="112" spans="1:7" s="62" customFormat="1" ht="10.15" x14ac:dyDescent="0.3">
      <c r="A112" s="59"/>
      <c r="B112" s="65" t="s">
        <v>462</v>
      </c>
      <c r="C112" s="87"/>
      <c r="D112" s="87"/>
      <c r="E112" s="87"/>
      <c r="F112" s="84"/>
      <c r="G112" s="61"/>
    </row>
    <row r="113" spans="1:7" s="62" customFormat="1" ht="10.15" x14ac:dyDescent="0.3">
      <c r="A113" s="59"/>
      <c r="B113" s="65"/>
      <c r="C113" s="87"/>
      <c r="D113" s="87"/>
      <c r="E113" s="87"/>
      <c r="F113" s="84"/>
      <c r="G113" s="61"/>
    </row>
    <row r="114" spans="1:7" s="62" customFormat="1" ht="10.15" x14ac:dyDescent="0.35">
      <c r="A114" s="59" t="s">
        <v>112</v>
      </c>
      <c r="B114" s="62" t="s">
        <v>436</v>
      </c>
      <c r="C114" s="87" t="s">
        <v>378</v>
      </c>
      <c r="D114" s="303"/>
      <c r="E114" s="87" t="s">
        <v>669</v>
      </c>
      <c r="F114" s="83"/>
      <c r="G114" s="61">
        <f>D114*F114</f>
        <v>0</v>
      </c>
    </row>
    <row r="115" spans="1:7" s="62" customFormat="1" ht="10.15" x14ac:dyDescent="0.35">
      <c r="A115" s="59"/>
      <c r="C115" s="87"/>
      <c r="D115" s="87"/>
      <c r="E115" s="87"/>
      <c r="F115" s="84"/>
      <c r="G115" s="61"/>
    </row>
    <row r="116" spans="1:7" s="62" customFormat="1" ht="10.15" x14ac:dyDescent="0.35">
      <c r="A116" s="59" t="s">
        <v>113</v>
      </c>
      <c r="B116" s="62" t="s">
        <v>437</v>
      </c>
      <c r="C116" s="87" t="s">
        <v>378</v>
      </c>
      <c r="D116" s="303"/>
      <c r="E116" s="87" t="s">
        <v>669</v>
      </c>
      <c r="F116" s="83"/>
      <c r="G116" s="61">
        <f>D116*F116</f>
        <v>0</v>
      </c>
    </row>
    <row r="117" spans="1:7" s="62" customFormat="1" ht="10.15" x14ac:dyDescent="0.35">
      <c r="A117" s="59"/>
      <c r="C117" s="87"/>
      <c r="D117" s="87"/>
      <c r="E117" s="87"/>
      <c r="F117" s="84"/>
      <c r="G117" s="61"/>
    </row>
    <row r="118" spans="1:7" s="62" customFormat="1" ht="10.15" x14ac:dyDescent="0.35">
      <c r="A118" s="59" t="s">
        <v>114</v>
      </c>
      <c r="B118" s="62" t="s">
        <v>438</v>
      </c>
      <c r="C118" s="87" t="s">
        <v>378</v>
      </c>
      <c r="D118" s="303"/>
      <c r="E118" s="87" t="s">
        <v>669</v>
      </c>
      <c r="F118" s="83"/>
      <c r="G118" s="61">
        <f>D118*F118</f>
        <v>0</v>
      </c>
    </row>
    <row r="119" spans="1:7" s="62" customFormat="1" ht="10.15" x14ac:dyDescent="0.35">
      <c r="A119" s="59"/>
      <c r="C119" s="87"/>
      <c r="D119" s="87"/>
      <c r="E119" s="87"/>
      <c r="F119" s="84"/>
      <c r="G119" s="61"/>
    </row>
    <row r="120" spans="1:7" s="62" customFormat="1" ht="10.15" x14ac:dyDescent="0.35">
      <c r="A120" s="59" t="s">
        <v>115</v>
      </c>
      <c r="B120" s="62" t="s">
        <v>439</v>
      </c>
      <c r="C120" s="87" t="s">
        <v>378</v>
      </c>
      <c r="D120" s="303"/>
      <c r="E120" s="87" t="s">
        <v>669</v>
      </c>
      <c r="F120" s="83"/>
      <c r="G120" s="61">
        <f>D120*F120</f>
        <v>0</v>
      </c>
    </row>
    <row r="121" spans="1:7" s="62" customFormat="1" ht="10.15" x14ac:dyDescent="0.35">
      <c r="A121" s="59"/>
      <c r="B121" s="59"/>
      <c r="C121" s="87"/>
      <c r="D121" s="87"/>
      <c r="E121" s="87"/>
      <c r="F121" s="84"/>
      <c r="G121" s="61"/>
    </row>
    <row r="122" spans="1:7" s="62" customFormat="1" ht="10.15" x14ac:dyDescent="0.3">
      <c r="A122" s="63" t="s">
        <v>206</v>
      </c>
      <c r="B122" s="67" t="s">
        <v>464</v>
      </c>
      <c r="C122" s="87"/>
      <c r="D122" s="87"/>
      <c r="E122" s="87"/>
      <c r="F122" s="84"/>
      <c r="G122" s="61"/>
    </row>
    <row r="123" spans="1:7" s="62" customFormat="1" ht="10.15" x14ac:dyDescent="0.3">
      <c r="A123" s="59"/>
      <c r="B123" s="65" t="s">
        <v>462</v>
      </c>
      <c r="C123" s="87"/>
      <c r="D123" s="87"/>
      <c r="E123" s="87"/>
      <c r="F123" s="84"/>
      <c r="G123" s="61"/>
    </row>
    <row r="124" spans="1:7" s="62" customFormat="1" ht="10.15" x14ac:dyDescent="0.3">
      <c r="A124" s="59"/>
      <c r="B124" s="65"/>
      <c r="C124" s="87"/>
      <c r="D124" s="87"/>
      <c r="E124" s="87"/>
      <c r="F124" s="84"/>
      <c r="G124" s="61"/>
    </row>
    <row r="125" spans="1:7" s="62" customFormat="1" ht="10.15" x14ac:dyDescent="0.35">
      <c r="A125" s="59" t="s">
        <v>207</v>
      </c>
      <c r="B125" s="62" t="s">
        <v>436</v>
      </c>
      <c r="C125" s="87" t="s">
        <v>378</v>
      </c>
      <c r="D125" s="303"/>
      <c r="E125" s="87" t="s">
        <v>669</v>
      </c>
      <c r="F125" s="83"/>
      <c r="G125" s="61">
        <f>D125*F125</f>
        <v>0</v>
      </c>
    </row>
    <row r="126" spans="1:7" s="62" customFormat="1" ht="10.15" x14ac:dyDescent="0.35">
      <c r="A126" s="59"/>
      <c r="C126" s="87"/>
      <c r="D126" s="87"/>
      <c r="E126" s="87"/>
      <c r="F126" s="84"/>
      <c r="G126" s="61"/>
    </row>
    <row r="127" spans="1:7" s="62" customFormat="1" ht="10.15" x14ac:dyDescent="0.35">
      <c r="A127" s="59" t="s">
        <v>208</v>
      </c>
      <c r="B127" s="62" t="s">
        <v>437</v>
      </c>
      <c r="C127" s="87" t="s">
        <v>378</v>
      </c>
      <c r="D127" s="303"/>
      <c r="E127" s="87" t="s">
        <v>669</v>
      </c>
      <c r="F127" s="83"/>
      <c r="G127" s="61">
        <f>D127*F127</f>
        <v>0</v>
      </c>
    </row>
    <row r="128" spans="1:7" s="62" customFormat="1" ht="10.15" x14ac:dyDescent="0.35">
      <c r="A128" s="59"/>
      <c r="C128" s="87"/>
      <c r="D128" s="87"/>
      <c r="E128" s="87"/>
      <c r="F128" s="84"/>
      <c r="G128" s="61"/>
    </row>
    <row r="129" spans="1:7" s="62" customFormat="1" ht="10.15" x14ac:dyDescent="0.35">
      <c r="A129" s="59" t="s">
        <v>209</v>
      </c>
      <c r="B129" s="62" t="s">
        <v>438</v>
      </c>
      <c r="C129" s="87" t="s">
        <v>378</v>
      </c>
      <c r="D129" s="303"/>
      <c r="E129" s="87" t="s">
        <v>669</v>
      </c>
      <c r="F129" s="83"/>
      <c r="G129" s="61">
        <f>D129*F129</f>
        <v>0</v>
      </c>
    </row>
    <row r="130" spans="1:7" s="62" customFormat="1" ht="10.15" x14ac:dyDescent="0.35">
      <c r="A130" s="59"/>
      <c r="C130" s="87"/>
      <c r="D130" s="87"/>
      <c r="E130" s="87"/>
      <c r="F130" s="84"/>
      <c r="G130" s="61"/>
    </row>
    <row r="131" spans="1:7" s="62" customFormat="1" ht="10.15" x14ac:dyDescent="0.35">
      <c r="A131" s="59" t="s">
        <v>210</v>
      </c>
      <c r="B131" s="62" t="s">
        <v>439</v>
      </c>
      <c r="C131" s="87" t="s">
        <v>378</v>
      </c>
      <c r="D131" s="303"/>
      <c r="E131" s="87" t="s">
        <v>669</v>
      </c>
      <c r="F131" s="83"/>
      <c r="G131" s="61">
        <f>D131*F131</f>
        <v>0</v>
      </c>
    </row>
    <row r="132" spans="1:7" s="62" customFormat="1" ht="10.15" x14ac:dyDescent="0.35">
      <c r="A132" s="59"/>
      <c r="B132" s="59"/>
      <c r="C132" s="87"/>
      <c r="D132" s="87"/>
      <c r="E132" s="87"/>
      <c r="F132" s="84"/>
      <c r="G132" s="61"/>
    </row>
    <row r="133" spans="1:7" s="62" customFormat="1" ht="10.15" x14ac:dyDescent="0.3">
      <c r="A133" s="63" t="s">
        <v>211</v>
      </c>
      <c r="B133" s="67" t="s">
        <v>465</v>
      </c>
      <c r="C133" s="87"/>
      <c r="D133" s="87"/>
      <c r="E133" s="87"/>
      <c r="F133" s="84"/>
      <c r="G133" s="61"/>
    </row>
    <row r="134" spans="1:7" s="62" customFormat="1" ht="10.15" x14ac:dyDescent="0.3">
      <c r="A134" s="63"/>
      <c r="B134" s="98" t="s">
        <v>466</v>
      </c>
      <c r="C134" s="87"/>
      <c r="D134" s="87"/>
      <c r="E134" s="87"/>
      <c r="F134" s="84"/>
      <c r="G134" s="61"/>
    </row>
    <row r="135" spans="1:7" s="62" customFormat="1" ht="10.15" x14ac:dyDescent="0.3">
      <c r="A135" s="59"/>
      <c r="B135" s="65" t="s">
        <v>462</v>
      </c>
      <c r="C135" s="87"/>
      <c r="D135" s="87"/>
      <c r="E135" s="87"/>
      <c r="F135" s="84"/>
      <c r="G135" s="61"/>
    </row>
    <row r="136" spans="1:7" s="62" customFormat="1" ht="10.15" x14ac:dyDescent="0.3">
      <c r="A136" s="59"/>
      <c r="B136" s="65"/>
      <c r="C136" s="87"/>
      <c r="D136" s="87"/>
      <c r="E136" s="87"/>
      <c r="F136" s="84"/>
      <c r="G136" s="61"/>
    </row>
    <row r="137" spans="1:7" s="62" customFormat="1" ht="10.15" x14ac:dyDescent="0.35">
      <c r="A137" s="59" t="s">
        <v>212</v>
      </c>
      <c r="B137" s="62" t="s">
        <v>436</v>
      </c>
      <c r="C137" s="87" t="s">
        <v>378</v>
      </c>
      <c r="D137" s="303"/>
      <c r="E137" s="87" t="s">
        <v>669</v>
      </c>
      <c r="F137" s="83"/>
      <c r="G137" s="61">
        <f>D137*F137</f>
        <v>0</v>
      </c>
    </row>
    <row r="138" spans="1:7" s="62" customFormat="1" ht="10.15" x14ac:dyDescent="0.35">
      <c r="A138" s="59"/>
      <c r="C138" s="87"/>
      <c r="D138" s="87"/>
      <c r="E138" s="87"/>
      <c r="F138" s="84"/>
      <c r="G138" s="61"/>
    </row>
    <row r="139" spans="1:7" s="62" customFormat="1" ht="10.15" x14ac:dyDescent="0.35">
      <c r="A139" s="59" t="s">
        <v>213</v>
      </c>
      <c r="B139" s="62" t="s">
        <v>437</v>
      </c>
      <c r="C139" s="87" t="s">
        <v>378</v>
      </c>
      <c r="D139" s="303"/>
      <c r="E139" s="87" t="s">
        <v>669</v>
      </c>
      <c r="F139" s="83"/>
      <c r="G139" s="61">
        <f>D139*F139</f>
        <v>0</v>
      </c>
    </row>
    <row r="140" spans="1:7" s="62" customFormat="1" ht="10.15" x14ac:dyDescent="0.35">
      <c r="A140" s="59"/>
      <c r="C140" s="87"/>
      <c r="D140" s="87"/>
      <c r="E140" s="87"/>
      <c r="F140" s="84"/>
      <c r="G140" s="61"/>
    </row>
    <row r="141" spans="1:7" s="62" customFormat="1" ht="10.15" x14ac:dyDescent="0.35">
      <c r="A141" s="59" t="s">
        <v>214</v>
      </c>
      <c r="B141" s="62" t="s">
        <v>438</v>
      </c>
      <c r="C141" s="87" t="s">
        <v>378</v>
      </c>
      <c r="D141" s="303"/>
      <c r="E141" s="87" t="s">
        <v>669</v>
      </c>
      <c r="F141" s="83"/>
      <c r="G141" s="61">
        <f>D141*F141</f>
        <v>0</v>
      </c>
    </row>
    <row r="142" spans="1:7" s="62" customFormat="1" ht="10.15" x14ac:dyDescent="0.35">
      <c r="A142" s="59"/>
      <c r="C142" s="87"/>
      <c r="D142" s="87"/>
      <c r="E142" s="87"/>
      <c r="F142" s="84"/>
      <c r="G142" s="61"/>
    </row>
    <row r="143" spans="1:7" s="62" customFormat="1" ht="10.15" x14ac:dyDescent="0.35">
      <c r="A143" s="59" t="s">
        <v>215</v>
      </c>
      <c r="B143" s="62" t="s">
        <v>439</v>
      </c>
      <c r="C143" s="87" t="s">
        <v>378</v>
      </c>
      <c r="D143" s="303"/>
      <c r="E143" s="87" t="s">
        <v>669</v>
      </c>
      <c r="F143" s="83"/>
      <c r="G143" s="61">
        <f>D143*F143</f>
        <v>0</v>
      </c>
    </row>
    <row r="144" spans="1:7" s="62" customFormat="1" ht="10.15" x14ac:dyDescent="0.35">
      <c r="A144" s="59"/>
      <c r="B144" s="59"/>
      <c r="C144" s="87"/>
      <c r="D144" s="87"/>
      <c r="E144" s="87"/>
      <c r="F144" s="84"/>
      <c r="G144" s="61"/>
    </row>
    <row r="145" spans="1:10" s="62" customFormat="1" ht="10.15" x14ac:dyDescent="0.3">
      <c r="A145" s="63" t="s">
        <v>216</v>
      </c>
      <c r="B145" s="67" t="s">
        <v>467</v>
      </c>
      <c r="C145" s="87"/>
      <c r="D145" s="87"/>
      <c r="E145" s="87"/>
      <c r="F145" s="84"/>
      <c r="G145" s="61"/>
    </row>
    <row r="146" spans="1:10" s="62" customFormat="1" ht="10.15" x14ac:dyDescent="0.3">
      <c r="A146" s="59"/>
      <c r="B146" s="65" t="s">
        <v>462</v>
      </c>
      <c r="C146" s="87"/>
      <c r="D146" s="87"/>
      <c r="E146" s="87"/>
      <c r="F146" s="84"/>
      <c r="G146" s="61"/>
    </row>
    <row r="147" spans="1:10" s="62" customFormat="1" ht="10.15" x14ac:dyDescent="0.3">
      <c r="A147" s="59"/>
      <c r="B147" s="65"/>
      <c r="C147" s="87"/>
      <c r="D147" s="87"/>
      <c r="E147" s="87"/>
      <c r="F147" s="84"/>
      <c r="G147" s="61"/>
    </row>
    <row r="148" spans="1:10" s="62" customFormat="1" ht="10.15" x14ac:dyDescent="0.35">
      <c r="A148" s="59" t="s">
        <v>217</v>
      </c>
      <c r="B148" s="62" t="s">
        <v>436</v>
      </c>
      <c r="C148" s="87" t="s">
        <v>378</v>
      </c>
      <c r="D148" s="303"/>
      <c r="E148" s="87" t="s">
        <v>669</v>
      </c>
      <c r="F148" s="83"/>
      <c r="G148" s="61">
        <f>D148*F148</f>
        <v>0</v>
      </c>
    </row>
    <row r="149" spans="1:10" s="62" customFormat="1" ht="10.15" x14ac:dyDescent="0.35">
      <c r="A149" s="59"/>
      <c r="C149" s="87"/>
      <c r="D149" s="87"/>
      <c r="E149" s="87"/>
      <c r="F149" s="84"/>
      <c r="G149" s="61"/>
    </row>
    <row r="150" spans="1:10" s="62" customFormat="1" ht="10.15" x14ac:dyDescent="0.35">
      <c r="A150" s="59" t="s">
        <v>218</v>
      </c>
      <c r="B150" s="62" t="s">
        <v>437</v>
      </c>
      <c r="C150" s="87" t="s">
        <v>378</v>
      </c>
      <c r="D150" s="303"/>
      <c r="E150" s="87" t="s">
        <v>669</v>
      </c>
      <c r="F150" s="83"/>
      <c r="G150" s="61">
        <f>D150*F150</f>
        <v>0</v>
      </c>
    </row>
    <row r="151" spans="1:10" s="62" customFormat="1" ht="10.15" x14ac:dyDescent="0.35">
      <c r="A151" s="59"/>
      <c r="C151" s="87"/>
      <c r="D151" s="87"/>
      <c r="E151" s="87"/>
      <c r="F151" s="84"/>
      <c r="G151" s="61"/>
    </row>
    <row r="152" spans="1:10" s="62" customFormat="1" ht="10.15" x14ac:dyDescent="0.35">
      <c r="A152" s="59" t="s">
        <v>219</v>
      </c>
      <c r="B152" s="62" t="s">
        <v>438</v>
      </c>
      <c r="C152" s="87" t="s">
        <v>378</v>
      </c>
      <c r="D152" s="303"/>
      <c r="E152" s="87" t="s">
        <v>669</v>
      </c>
      <c r="F152" s="83"/>
      <c r="G152" s="61">
        <f>D152*F152</f>
        <v>0</v>
      </c>
    </row>
    <row r="153" spans="1:10" s="62" customFormat="1" ht="10.15" x14ac:dyDescent="0.35">
      <c r="A153" s="59"/>
      <c r="C153" s="87"/>
      <c r="D153" s="87"/>
      <c r="E153" s="87"/>
      <c r="F153" s="84"/>
      <c r="G153" s="61"/>
    </row>
    <row r="154" spans="1:10" s="62" customFormat="1" ht="10.15" x14ac:dyDescent="0.35">
      <c r="A154" s="59" t="s">
        <v>220</v>
      </c>
      <c r="B154" s="62" t="s">
        <v>439</v>
      </c>
      <c r="C154" s="87" t="s">
        <v>378</v>
      </c>
      <c r="D154" s="303"/>
      <c r="E154" s="87" t="s">
        <v>669</v>
      </c>
      <c r="F154" s="83"/>
      <c r="G154" s="61">
        <f>D154*F154</f>
        <v>0</v>
      </c>
    </row>
    <row r="155" spans="1:10" s="62" customFormat="1" ht="10.15" x14ac:dyDescent="0.35">
      <c r="A155" s="59"/>
      <c r="B155" s="59"/>
      <c r="C155" s="87"/>
      <c r="D155" s="87"/>
      <c r="E155" s="87"/>
      <c r="F155" s="84"/>
      <c r="G155" s="61"/>
    </row>
    <row r="156" spans="1:10" s="62" customFormat="1" ht="10.15" x14ac:dyDescent="0.3">
      <c r="A156" s="63" t="s">
        <v>221</v>
      </c>
      <c r="B156" s="67" t="s">
        <v>414</v>
      </c>
      <c r="C156" s="87"/>
      <c r="D156" s="87"/>
      <c r="E156" s="87"/>
      <c r="F156" s="84"/>
      <c r="G156" s="61"/>
    </row>
    <row r="157" spans="1:10" s="62" customFormat="1" ht="10.15" x14ac:dyDescent="0.3">
      <c r="A157" s="59"/>
      <c r="B157" s="65" t="s">
        <v>468</v>
      </c>
      <c r="C157" s="87"/>
      <c r="D157" s="87"/>
      <c r="E157" s="87"/>
      <c r="F157" s="84"/>
      <c r="G157" s="61"/>
    </row>
    <row r="158" spans="1:10" s="62" customFormat="1" ht="10.15" x14ac:dyDescent="0.3">
      <c r="A158" s="59"/>
      <c r="B158" s="65"/>
      <c r="C158" s="87"/>
      <c r="D158" s="87"/>
      <c r="E158" s="87"/>
      <c r="F158" s="84"/>
      <c r="G158" s="61"/>
    </row>
    <row r="159" spans="1:10" s="62" customFormat="1" ht="20.25" x14ac:dyDescent="0.35">
      <c r="A159" s="59" t="s">
        <v>415</v>
      </c>
      <c r="B159" s="62" t="s">
        <v>469</v>
      </c>
      <c r="C159" s="87" t="s">
        <v>378</v>
      </c>
      <c r="D159" s="303"/>
      <c r="E159" s="87" t="s">
        <v>669</v>
      </c>
      <c r="F159" s="83"/>
      <c r="G159" s="61">
        <f>D159*F159</f>
        <v>0</v>
      </c>
      <c r="H159" s="166" t="s">
        <v>1019</v>
      </c>
      <c r="I159" s="166"/>
      <c r="J159" s="262"/>
    </row>
    <row r="160" spans="1:10" s="62" customFormat="1" ht="10.15" x14ac:dyDescent="0.35">
      <c r="A160" s="59"/>
      <c r="C160" s="87"/>
      <c r="D160" s="87"/>
      <c r="E160" s="87"/>
      <c r="F160" s="84"/>
      <c r="G160" s="61"/>
    </row>
    <row r="161" spans="1:15" s="62" customFormat="1" ht="10.15" x14ac:dyDescent="0.35">
      <c r="A161" s="59" t="s">
        <v>416</v>
      </c>
      <c r="B161" s="94" t="s">
        <v>92</v>
      </c>
      <c r="C161" s="87" t="s">
        <v>378</v>
      </c>
      <c r="D161" s="303"/>
      <c r="E161" s="87" t="s">
        <v>669</v>
      </c>
      <c r="F161" s="83"/>
      <c r="G161" s="61">
        <f>D161*F161</f>
        <v>0</v>
      </c>
    </row>
    <row r="162" spans="1:15" s="62" customFormat="1" ht="10.15" x14ac:dyDescent="0.35">
      <c r="A162" s="59"/>
      <c r="B162" s="74"/>
      <c r="C162" s="87"/>
      <c r="D162" s="87"/>
      <c r="E162" s="87"/>
      <c r="F162" s="84"/>
      <c r="G162" s="61"/>
    </row>
    <row r="163" spans="1:15" s="62" customFormat="1" ht="10.15" x14ac:dyDescent="0.35">
      <c r="A163" s="59" t="s">
        <v>417</v>
      </c>
      <c r="B163" s="62" t="s">
        <v>470</v>
      </c>
      <c r="C163" s="87" t="s">
        <v>378</v>
      </c>
      <c r="D163" s="303"/>
      <c r="E163" s="87" t="s">
        <v>669</v>
      </c>
      <c r="F163" s="83"/>
      <c r="G163" s="61">
        <f>D163*F163</f>
        <v>0</v>
      </c>
    </row>
    <row r="164" spans="1:15" s="62" customFormat="1" ht="10.15" x14ac:dyDescent="0.35">
      <c r="A164" s="59"/>
      <c r="C164" s="87"/>
      <c r="D164" s="87"/>
      <c r="E164" s="87"/>
      <c r="F164" s="84"/>
      <c r="G164" s="61"/>
    </row>
    <row r="165" spans="1:15" s="62" customFormat="1" ht="10.15" x14ac:dyDescent="0.35">
      <c r="A165" s="59" t="s">
        <v>418</v>
      </c>
      <c r="B165" s="94" t="s">
        <v>61</v>
      </c>
      <c r="C165" s="87" t="s">
        <v>378</v>
      </c>
      <c r="D165" s="303"/>
      <c r="E165" s="87" t="s">
        <v>669</v>
      </c>
      <c r="F165" s="83"/>
      <c r="G165" s="61">
        <f>D165*F165</f>
        <v>0</v>
      </c>
    </row>
    <row r="166" spans="1:15" s="62" customFormat="1" ht="10.15" x14ac:dyDescent="0.35">
      <c r="A166" s="59"/>
      <c r="B166" s="74"/>
      <c r="C166" s="87"/>
      <c r="D166" s="87"/>
      <c r="E166" s="87"/>
      <c r="F166" s="84"/>
      <c r="G166" s="61"/>
    </row>
    <row r="167" spans="1:15" s="62" customFormat="1" ht="10.15" x14ac:dyDescent="0.3">
      <c r="A167" s="63" t="s">
        <v>222</v>
      </c>
      <c r="B167" s="67" t="s">
        <v>419</v>
      </c>
      <c r="C167" s="87"/>
      <c r="D167" s="87"/>
      <c r="E167" s="87"/>
      <c r="F167" s="84"/>
      <c r="G167" s="61"/>
    </row>
    <row r="168" spans="1:15" s="62" customFormat="1" ht="40.5" x14ac:dyDescent="0.35">
      <c r="A168" s="59"/>
      <c r="B168" s="74" t="s">
        <v>951</v>
      </c>
      <c r="C168" s="87"/>
      <c r="D168" s="87"/>
      <c r="E168" s="87"/>
      <c r="F168" s="84"/>
      <c r="G168" s="61"/>
    </row>
    <row r="169" spans="1:15" s="62" customFormat="1" x14ac:dyDescent="0.35">
      <c r="A169" s="59" t="s">
        <v>223</v>
      </c>
      <c r="B169" s="94" t="s">
        <v>62</v>
      </c>
      <c r="C169" s="87" t="s">
        <v>378</v>
      </c>
      <c r="D169" s="303"/>
      <c r="E169" s="87" t="s">
        <v>669</v>
      </c>
      <c r="F169" s="83"/>
      <c r="G169" s="61">
        <f>D169*F169</f>
        <v>0</v>
      </c>
      <c r="I169"/>
    </row>
    <row r="170" spans="1:15" s="62" customFormat="1" ht="10.15" x14ac:dyDescent="0.35">
      <c r="A170" s="59"/>
      <c r="B170" s="74"/>
      <c r="C170" s="87"/>
      <c r="D170" s="87"/>
      <c r="E170" s="87"/>
      <c r="F170" s="84"/>
      <c r="G170" s="61"/>
    </row>
    <row r="171" spans="1:15" s="62" customFormat="1" ht="10.15" x14ac:dyDescent="0.35">
      <c r="A171" s="59" t="s">
        <v>224</v>
      </c>
      <c r="B171" s="62" t="s">
        <v>509</v>
      </c>
      <c r="C171" s="87" t="s">
        <v>378</v>
      </c>
      <c r="D171" s="303"/>
      <c r="E171" s="87" t="s">
        <v>669</v>
      </c>
      <c r="F171" s="83"/>
      <c r="G171" s="61">
        <f>D171*F171</f>
        <v>0</v>
      </c>
      <c r="I171" s="165"/>
      <c r="J171" s="165"/>
      <c r="K171" s="165"/>
      <c r="L171" s="165"/>
      <c r="M171" s="165"/>
      <c r="N171" s="165"/>
      <c r="O171" s="165"/>
    </row>
    <row r="172" spans="1:15" s="62" customFormat="1" ht="10.15" x14ac:dyDescent="0.35">
      <c r="C172" s="87"/>
      <c r="D172" s="87"/>
      <c r="E172" s="87"/>
      <c r="F172" s="84"/>
      <c r="G172" s="61"/>
      <c r="I172" s="165"/>
      <c r="J172" s="165"/>
      <c r="K172" s="165"/>
      <c r="L172" s="165"/>
      <c r="M172" s="165"/>
      <c r="N172" s="165"/>
      <c r="O172" s="165"/>
    </row>
    <row r="173" spans="1:15" s="62" customFormat="1" ht="10.15" x14ac:dyDescent="0.35">
      <c r="A173" s="59" t="s">
        <v>225</v>
      </c>
      <c r="B173" s="62" t="s">
        <v>508</v>
      </c>
      <c r="C173" s="87" t="s">
        <v>378</v>
      </c>
      <c r="D173" s="303"/>
      <c r="E173" s="87" t="s">
        <v>669</v>
      </c>
      <c r="F173" s="83"/>
      <c r="G173" s="61">
        <f>D173*F173</f>
        <v>0</v>
      </c>
      <c r="I173" s="165"/>
      <c r="J173" s="165"/>
      <c r="K173" s="165"/>
      <c r="L173" s="165"/>
      <c r="M173" s="165"/>
      <c r="N173" s="165"/>
      <c r="O173" s="165"/>
    </row>
    <row r="174" spans="1:15" s="62" customFormat="1" ht="10.15" x14ac:dyDescent="0.35">
      <c r="A174" s="59"/>
      <c r="C174" s="87"/>
      <c r="D174" s="146"/>
      <c r="E174" s="87"/>
      <c r="F174" s="84"/>
      <c r="G174" s="61"/>
      <c r="O174" s="165"/>
    </row>
    <row r="175" spans="1:15" s="62" customFormat="1" x14ac:dyDescent="0.35">
      <c r="A175" s="59" t="s">
        <v>226</v>
      </c>
      <c r="B175" s="62" t="s">
        <v>709</v>
      </c>
      <c r="C175" s="87" t="s">
        <v>378</v>
      </c>
      <c r="D175" s="303"/>
      <c r="E175" s="87" t="s">
        <v>669</v>
      </c>
      <c r="F175" s="83"/>
      <c r="G175" s="61">
        <f>D175*F175</f>
        <v>0</v>
      </c>
      <c r="H175" s="262"/>
      <c r="I175" s="165"/>
      <c r="J175" s="165"/>
      <c r="K175" s="165"/>
      <c r="L175" s="165"/>
      <c r="M175" s="165"/>
      <c r="N175" s="165"/>
      <c r="O175" s="165"/>
    </row>
    <row r="176" spans="1:15" s="62" customFormat="1" ht="10.15" x14ac:dyDescent="0.35">
      <c r="C176" s="87"/>
      <c r="D176" s="87"/>
      <c r="E176" s="87"/>
      <c r="F176" s="84"/>
      <c r="G176" s="61"/>
      <c r="O176" s="165"/>
    </row>
    <row r="177" spans="1:15" s="62" customFormat="1" ht="25.5" customHeight="1" x14ac:dyDescent="0.35">
      <c r="A177" s="59" t="s">
        <v>422</v>
      </c>
      <c r="B177" s="62" t="s">
        <v>945</v>
      </c>
      <c r="C177" s="87" t="s">
        <v>378</v>
      </c>
      <c r="D177" s="303"/>
      <c r="E177" s="87" t="s">
        <v>669</v>
      </c>
      <c r="F177" s="83"/>
      <c r="G177" s="61">
        <f>D177*F177</f>
        <v>0</v>
      </c>
      <c r="I177" s="165"/>
      <c r="J177" s="165"/>
      <c r="K177" s="165"/>
      <c r="L177" s="165"/>
      <c r="M177" s="165"/>
      <c r="N177" s="165"/>
      <c r="O177" s="165"/>
    </row>
    <row r="178" spans="1:15" s="62" customFormat="1" ht="10.15" x14ac:dyDescent="0.35">
      <c r="A178" s="59"/>
      <c r="C178" s="87"/>
      <c r="D178" s="87"/>
      <c r="E178" s="87"/>
      <c r="F178" s="84"/>
      <c r="G178" s="61"/>
      <c r="I178" s="165"/>
      <c r="J178" s="165"/>
      <c r="K178" s="165"/>
      <c r="L178" s="165"/>
      <c r="M178" s="165"/>
      <c r="N178" s="165"/>
      <c r="O178" s="165"/>
    </row>
    <row r="179" spans="1:15" s="62" customFormat="1" ht="25.5" customHeight="1" x14ac:dyDescent="0.35">
      <c r="A179" s="59" t="s">
        <v>710</v>
      </c>
      <c r="B179" s="62" t="s">
        <v>944</v>
      </c>
      <c r="C179" s="87" t="s">
        <v>378</v>
      </c>
      <c r="D179" s="303"/>
      <c r="E179" s="87" t="s">
        <v>669</v>
      </c>
      <c r="F179" s="83"/>
      <c r="G179" s="61">
        <f>D179*F179</f>
        <v>0</v>
      </c>
      <c r="I179" s="165"/>
      <c r="J179" s="165"/>
      <c r="K179" s="165"/>
      <c r="L179" s="165"/>
      <c r="M179" s="165"/>
      <c r="N179" s="165"/>
      <c r="O179" s="165"/>
    </row>
    <row r="180" spans="1:15" s="62" customFormat="1" ht="10.15" x14ac:dyDescent="0.35">
      <c r="C180" s="87"/>
      <c r="D180" s="87"/>
      <c r="E180" s="87"/>
      <c r="F180" s="84"/>
      <c r="G180" s="61"/>
      <c r="I180" s="165"/>
      <c r="J180" s="165"/>
      <c r="K180" s="165"/>
      <c r="L180" s="165"/>
      <c r="M180" s="165"/>
      <c r="N180" s="165"/>
      <c r="O180" s="165"/>
    </row>
    <row r="181" spans="1:15" s="62" customFormat="1" ht="10.15" x14ac:dyDescent="0.3">
      <c r="A181" s="63" t="s">
        <v>421</v>
      </c>
      <c r="B181" s="67" t="s">
        <v>420</v>
      </c>
      <c r="C181" s="87"/>
      <c r="D181" s="87"/>
      <c r="E181" s="87"/>
      <c r="F181" s="84"/>
      <c r="G181" s="61"/>
      <c r="I181" s="165"/>
      <c r="J181" s="165"/>
      <c r="K181" s="165"/>
      <c r="L181" s="165"/>
      <c r="M181" s="165"/>
      <c r="N181" s="165"/>
      <c r="O181" s="165"/>
    </row>
    <row r="182" spans="1:15" s="62" customFormat="1" ht="10.15" x14ac:dyDescent="0.35">
      <c r="C182" s="87"/>
      <c r="D182" s="87"/>
      <c r="E182" s="87"/>
      <c r="F182" s="84"/>
      <c r="G182" s="61"/>
      <c r="I182" s="165"/>
      <c r="J182" s="165"/>
      <c r="K182" s="165"/>
      <c r="L182" s="165"/>
      <c r="M182" s="165"/>
      <c r="N182" s="165"/>
      <c r="O182" s="165"/>
    </row>
    <row r="183" spans="1:15" s="62" customFormat="1" ht="20.25" x14ac:dyDescent="0.35">
      <c r="A183" s="59" t="s">
        <v>423</v>
      </c>
      <c r="B183" s="94" t="s">
        <v>505</v>
      </c>
      <c r="C183" s="87" t="s">
        <v>378</v>
      </c>
      <c r="D183" s="303"/>
      <c r="E183" s="87" t="s">
        <v>669</v>
      </c>
      <c r="F183" s="83"/>
      <c r="G183" s="61">
        <f>D183*F183</f>
        <v>0</v>
      </c>
      <c r="I183" s="165"/>
      <c r="J183" s="165"/>
      <c r="K183" s="165"/>
      <c r="L183" s="165"/>
      <c r="M183" s="165"/>
      <c r="N183" s="165"/>
      <c r="O183" s="165"/>
    </row>
    <row r="184" spans="1:15" s="62" customFormat="1" ht="10.15" x14ac:dyDescent="0.35">
      <c r="B184" s="74"/>
      <c r="C184" s="87"/>
      <c r="D184" s="87"/>
      <c r="E184" s="87"/>
      <c r="F184" s="84"/>
      <c r="G184" s="61"/>
      <c r="I184" s="165"/>
      <c r="J184" s="165"/>
      <c r="K184" s="165"/>
      <c r="L184" s="165"/>
      <c r="M184" s="165"/>
      <c r="N184" s="165"/>
      <c r="O184" s="165"/>
    </row>
    <row r="185" spans="1:15" s="62" customFormat="1" ht="10.15" x14ac:dyDescent="0.35">
      <c r="A185" s="59" t="s">
        <v>424</v>
      </c>
      <c r="B185" s="62" t="s">
        <v>504</v>
      </c>
      <c r="C185" s="87" t="s">
        <v>378</v>
      </c>
      <c r="D185" s="303"/>
      <c r="E185" s="87" t="s">
        <v>669</v>
      </c>
      <c r="F185" s="83"/>
      <c r="G185" s="61">
        <f>D185*F185</f>
        <v>0</v>
      </c>
      <c r="I185" s="165"/>
      <c r="J185" s="165"/>
      <c r="K185" s="165"/>
      <c r="L185" s="165"/>
      <c r="M185" s="165"/>
      <c r="N185" s="165"/>
      <c r="O185" s="165"/>
    </row>
    <row r="186" spans="1:15" s="62" customFormat="1" ht="10.15" x14ac:dyDescent="0.35">
      <c r="A186" s="59"/>
      <c r="C186" s="87"/>
      <c r="D186" s="87"/>
      <c r="E186" s="87"/>
      <c r="F186" s="84"/>
      <c r="G186" s="61"/>
      <c r="I186" s="165"/>
      <c r="J186" s="165"/>
      <c r="K186" s="165"/>
      <c r="L186" s="165"/>
      <c r="M186" s="165"/>
      <c r="N186" s="165"/>
      <c r="O186" s="165"/>
    </row>
    <row r="187" spans="1:15" s="62" customFormat="1" ht="10.15" x14ac:dyDescent="0.35">
      <c r="A187" s="59" t="s">
        <v>425</v>
      </c>
      <c r="B187" s="62" t="s">
        <v>503</v>
      </c>
      <c r="C187" s="87" t="s">
        <v>378</v>
      </c>
      <c r="D187" s="303"/>
      <c r="E187" s="87" t="s">
        <v>669</v>
      </c>
      <c r="F187" s="83"/>
      <c r="G187" s="61">
        <f>D187*F187</f>
        <v>0</v>
      </c>
      <c r="I187" s="165"/>
      <c r="J187" s="165"/>
      <c r="K187" s="165"/>
      <c r="L187" s="165"/>
      <c r="M187" s="165"/>
      <c r="N187" s="165"/>
      <c r="O187" s="165"/>
    </row>
    <row r="188" spans="1:15" s="62" customFormat="1" ht="10.15" x14ac:dyDescent="0.35">
      <c r="A188" s="59"/>
      <c r="C188" s="87"/>
      <c r="D188" s="146"/>
      <c r="E188" s="87"/>
      <c r="F188" s="84"/>
      <c r="G188" s="61"/>
      <c r="I188" s="165"/>
      <c r="J188" s="165"/>
      <c r="K188" s="165"/>
      <c r="L188" s="165"/>
      <c r="M188" s="165"/>
      <c r="N188" s="165"/>
      <c r="O188" s="165"/>
    </row>
    <row r="189" spans="1:15" s="62" customFormat="1" ht="20.25" x14ac:dyDescent="0.35">
      <c r="A189" s="59" t="s">
        <v>426</v>
      </c>
      <c r="B189" s="94" t="s">
        <v>553</v>
      </c>
      <c r="C189" s="87" t="s">
        <v>378</v>
      </c>
      <c r="D189" s="303"/>
      <c r="E189" s="87" t="s">
        <v>669</v>
      </c>
      <c r="F189" s="83"/>
      <c r="G189" s="61">
        <f>D189*F189</f>
        <v>0</v>
      </c>
      <c r="I189" s="165"/>
      <c r="J189" s="165"/>
      <c r="K189" s="165"/>
      <c r="L189" s="165"/>
      <c r="M189" s="165"/>
      <c r="N189" s="165"/>
      <c r="O189" s="165"/>
    </row>
    <row r="190" spans="1:15" s="62" customFormat="1" ht="10.15" x14ac:dyDescent="0.35">
      <c r="B190" s="74"/>
      <c r="C190" s="87"/>
      <c r="D190" s="87"/>
      <c r="E190" s="87"/>
      <c r="F190" s="84"/>
      <c r="G190" s="61"/>
      <c r="I190" s="165"/>
      <c r="J190" s="165"/>
      <c r="K190" s="165"/>
      <c r="L190" s="165"/>
      <c r="M190" s="165"/>
      <c r="N190" s="165"/>
      <c r="O190" s="165"/>
    </row>
    <row r="191" spans="1:15" s="62" customFormat="1" ht="10.15" x14ac:dyDescent="0.35">
      <c r="A191" s="59" t="s">
        <v>427</v>
      </c>
      <c r="B191" s="62" t="s">
        <v>554</v>
      </c>
      <c r="C191" s="87" t="s">
        <v>378</v>
      </c>
      <c r="D191" s="303"/>
      <c r="E191" s="87" t="s">
        <v>669</v>
      </c>
      <c r="F191" s="83"/>
      <c r="G191" s="61">
        <f>D191*F191</f>
        <v>0</v>
      </c>
    </row>
    <row r="192" spans="1:15" s="62" customFormat="1" ht="10.15" x14ac:dyDescent="0.35">
      <c r="A192" s="59"/>
      <c r="C192" s="87"/>
      <c r="D192" s="87"/>
      <c r="E192" s="87"/>
      <c r="F192" s="84"/>
      <c r="G192" s="61"/>
    </row>
    <row r="193" spans="1:15" s="62" customFormat="1" ht="10.15" x14ac:dyDescent="0.35">
      <c r="A193" s="59" t="s">
        <v>558</v>
      </c>
      <c r="B193" s="62" t="s">
        <v>555</v>
      </c>
      <c r="C193" s="87" t="s">
        <v>378</v>
      </c>
      <c r="D193" s="303"/>
      <c r="E193" s="87" t="s">
        <v>669</v>
      </c>
      <c r="F193" s="83"/>
      <c r="G193" s="61">
        <f>D193*F193</f>
        <v>0</v>
      </c>
    </row>
    <row r="194" spans="1:15" s="62" customFormat="1" ht="10.15" x14ac:dyDescent="0.35">
      <c r="C194" s="87"/>
      <c r="D194" s="87"/>
      <c r="E194" s="87"/>
      <c r="F194" s="84"/>
      <c r="G194" s="61"/>
    </row>
    <row r="195" spans="1:15" s="62" customFormat="1" ht="20.25" x14ac:dyDescent="0.35">
      <c r="A195" s="59" t="s">
        <v>559</v>
      </c>
      <c r="B195" s="62" t="s">
        <v>556</v>
      </c>
      <c r="C195" s="87" t="s">
        <v>378</v>
      </c>
      <c r="D195" s="303"/>
      <c r="E195" s="87" t="s">
        <v>669</v>
      </c>
      <c r="F195" s="83"/>
      <c r="G195" s="61">
        <f>D195*F195</f>
        <v>0</v>
      </c>
    </row>
    <row r="196" spans="1:15" s="62" customFormat="1" ht="10.15" x14ac:dyDescent="0.35">
      <c r="C196" s="87"/>
      <c r="D196" s="87"/>
      <c r="E196" s="87"/>
      <c r="F196" s="84"/>
      <c r="G196" s="61"/>
    </row>
    <row r="197" spans="1:15" s="62" customFormat="1" ht="20.25" x14ac:dyDescent="0.35">
      <c r="A197" s="59" t="s">
        <v>560</v>
      </c>
      <c r="B197" s="62" t="s">
        <v>557</v>
      </c>
      <c r="C197" s="87" t="s">
        <v>378</v>
      </c>
      <c r="D197" s="303"/>
      <c r="E197" s="87" t="s">
        <v>669</v>
      </c>
      <c r="F197" s="83"/>
      <c r="G197" s="61">
        <f>D197*F197</f>
        <v>0</v>
      </c>
    </row>
    <row r="198" spans="1:15" s="62" customFormat="1" ht="10.15" x14ac:dyDescent="0.35">
      <c r="A198" s="59"/>
      <c r="C198" s="87"/>
      <c r="D198" s="87"/>
      <c r="E198" s="87"/>
      <c r="F198" s="84"/>
      <c r="G198" s="61"/>
    </row>
    <row r="199" spans="1:15" s="62" customFormat="1" ht="10.15" x14ac:dyDescent="0.3">
      <c r="A199" s="63" t="s">
        <v>428</v>
      </c>
      <c r="B199" s="67" t="s">
        <v>431</v>
      </c>
      <c r="C199" s="87"/>
      <c r="D199" s="87"/>
      <c r="E199" s="87"/>
      <c r="F199" s="84"/>
      <c r="G199" s="61"/>
    </row>
    <row r="200" spans="1:15" s="62" customFormat="1" ht="10.15" x14ac:dyDescent="0.3">
      <c r="A200" s="59"/>
      <c r="B200" s="65"/>
      <c r="C200" s="87"/>
      <c r="D200" s="87"/>
      <c r="E200" s="87"/>
      <c r="F200" s="84"/>
      <c r="G200" s="61"/>
    </row>
    <row r="201" spans="1:15" s="62" customFormat="1" ht="10.15" x14ac:dyDescent="0.35">
      <c r="A201" s="59" t="s">
        <v>288</v>
      </c>
      <c r="B201" s="94" t="s">
        <v>502</v>
      </c>
      <c r="C201" s="87" t="s">
        <v>378</v>
      </c>
      <c r="D201" s="303"/>
      <c r="E201" s="87" t="s">
        <v>669</v>
      </c>
      <c r="F201" s="83"/>
      <c r="G201" s="61">
        <f>D201*F201</f>
        <v>0</v>
      </c>
    </row>
    <row r="202" spans="1:15" s="62" customFormat="1" ht="10.15" x14ac:dyDescent="0.35">
      <c r="B202" s="74"/>
      <c r="C202" s="87"/>
      <c r="D202" s="87"/>
      <c r="E202" s="87"/>
      <c r="F202" s="84"/>
      <c r="G202" s="61"/>
      <c r="I202" s="165"/>
      <c r="J202" s="165"/>
      <c r="K202" s="165"/>
      <c r="L202" s="165"/>
      <c r="M202" s="165"/>
      <c r="N202" s="165"/>
      <c r="O202" s="165"/>
    </row>
    <row r="203" spans="1:15" s="62" customFormat="1" ht="10.15" x14ac:dyDescent="0.35">
      <c r="A203" s="59" t="s">
        <v>13</v>
      </c>
      <c r="B203" s="62" t="s">
        <v>413</v>
      </c>
      <c r="C203" s="87" t="s">
        <v>378</v>
      </c>
      <c r="D203" s="303"/>
      <c r="E203" s="87" t="s">
        <v>669</v>
      </c>
      <c r="F203" s="83"/>
      <c r="G203" s="61">
        <f>D203*F203</f>
        <v>0</v>
      </c>
      <c r="I203" s="165"/>
      <c r="J203" s="165"/>
      <c r="K203" s="165"/>
      <c r="L203" s="165"/>
      <c r="M203" s="165"/>
      <c r="N203" s="165"/>
      <c r="O203" s="165"/>
    </row>
    <row r="204" spans="1:15" s="62" customFormat="1" ht="10.15" x14ac:dyDescent="0.35">
      <c r="C204" s="87"/>
      <c r="D204" s="87"/>
      <c r="E204" s="87"/>
      <c r="F204" s="84"/>
      <c r="G204" s="61"/>
      <c r="I204" s="165"/>
      <c r="J204" s="165"/>
      <c r="K204" s="165"/>
      <c r="L204" s="165"/>
      <c r="M204" s="165"/>
      <c r="N204" s="165"/>
      <c r="O204" s="165"/>
    </row>
    <row r="205" spans="1:15" s="62" customFormat="1" ht="10.15" x14ac:dyDescent="0.35">
      <c r="A205" s="59" t="s">
        <v>14</v>
      </c>
      <c r="B205" s="62" t="s">
        <v>500</v>
      </c>
      <c r="C205" s="87" t="s">
        <v>378</v>
      </c>
      <c r="D205" s="303"/>
      <c r="E205" s="87" t="s">
        <v>669</v>
      </c>
      <c r="F205" s="83"/>
      <c r="G205" s="61">
        <f>D205*F205</f>
        <v>0</v>
      </c>
      <c r="I205" s="165"/>
      <c r="J205" s="165"/>
      <c r="K205" s="165"/>
      <c r="L205" s="165"/>
      <c r="M205" s="165"/>
      <c r="N205" s="165"/>
      <c r="O205" s="165"/>
    </row>
    <row r="206" spans="1:15" s="62" customFormat="1" ht="10.15" x14ac:dyDescent="0.35">
      <c r="A206" s="59"/>
      <c r="C206" s="87"/>
      <c r="D206" s="87"/>
      <c r="E206" s="87"/>
      <c r="F206" s="84"/>
      <c r="G206" s="61"/>
      <c r="I206" s="165"/>
      <c r="J206" s="165"/>
      <c r="K206" s="165"/>
      <c r="L206" s="165"/>
      <c r="M206" s="165"/>
      <c r="N206" s="165"/>
      <c r="O206" s="165"/>
    </row>
    <row r="207" spans="1:15" s="62" customFormat="1" ht="20.25" x14ac:dyDescent="0.35">
      <c r="A207" s="59" t="s">
        <v>15</v>
      </c>
      <c r="B207" s="62" t="s">
        <v>561</v>
      </c>
      <c r="C207" s="87" t="s">
        <v>378</v>
      </c>
      <c r="D207" s="303"/>
      <c r="E207" s="87"/>
      <c r="F207" s="83"/>
      <c r="G207" s="61">
        <f>D207*F207</f>
        <v>0</v>
      </c>
      <c r="I207" s="165"/>
      <c r="J207" s="165"/>
      <c r="K207" s="165"/>
      <c r="L207" s="165"/>
      <c r="M207" s="165"/>
      <c r="N207" s="165"/>
      <c r="O207" s="165"/>
    </row>
    <row r="208" spans="1:15" s="62" customFormat="1" ht="10.15" x14ac:dyDescent="0.35">
      <c r="C208" s="87"/>
      <c r="D208" s="87"/>
      <c r="E208" s="87"/>
      <c r="F208" s="84"/>
      <c r="G208" s="61"/>
      <c r="I208" s="165"/>
      <c r="J208" s="165"/>
      <c r="K208" s="165"/>
      <c r="L208" s="165"/>
      <c r="M208" s="165"/>
      <c r="N208" s="165"/>
      <c r="O208" s="165"/>
    </row>
    <row r="209" spans="1:15" s="62" customFormat="1" ht="20.25" x14ac:dyDescent="0.35">
      <c r="A209" s="59" t="s">
        <v>16</v>
      </c>
      <c r="B209" s="62" t="s">
        <v>562</v>
      </c>
      <c r="C209" s="87" t="s">
        <v>378</v>
      </c>
      <c r="D209" s="303"/>
      <c r="E209" s="87"/>
      <c r="F209" s="83"/>
      <c r="G209" s="61">
        <f>D209*F209</f>
        <v>0</v>
      </c>
      <c r="I209" s="165"/>
      <c r="J209" s="165"/>
      <c r="K209" s="165"/>
      <c r="L209" s="165"/>
      <c r="M209" s="165"/>
      <c r="N209" s="165"/>
      <c r="O209" s="165"/>
    </row>
    <row r="210" spans="1:15" s="62" customFormat="1" ht="10.15" x14ac:dyDescent="0.35">
      <c r="A210" s="59"/>
      <c r="B210" s="59"/>
      <c r="C210" s="87"/>
      <c r="D210" s="87"/>
      <c r="E210" s="87"/>
      <c r="F210" s="84"/>
      <c r="G210" s="61"/>
      <c r="I210" s="165"/>
      <c r="J210" s="165"/>
      <c r="K210" s="165"/>
      <c r="L210" s="165"/>
      <c r="M210" s="165"/>
      <c r="N210" s="165"/>
      <c r="O210" s="165"/>
    </row>
    <row r="211" spans="1:15" s="62" customFormat="1" x14ac:dyDescent="0.3">
      <c r="A211" s="63" t="s">
        <v>429</v>
      </c>
      <c r="B211" s="68" t="s">
        <v>645</v>
      </c>
      <c r="C211" s="87"/>
      <c r="D211" s="87"/>
      <c r="E211" s="87"/>
      <c r="F211" s="84"/>
      <c r="G211" s="61"/>
      <c r="H211" s="262"/>
      <c r="I211" s="165"/>
      <c r="J211" s="165"/>
      <c r="K211" s="165"/>
      <c r="L211" s="165"/>
      <c r="M211" s="165"/>
      <c r="N211" s="165"/>
      <c r="O211" s="165"/>
    </row>
    <row r="212" spans="1:15" s="62" customFormat="1" ht="20.25" x14ac:dyDescent="0.3">
      <c r="A212" s="63"/>
      <c r="B212" s="136" t="s">
        <v>832</v>
      </c>
      <c r="C212" s="87"/>
      <c r="D212" s="87"/>
      <c r="E212" s="87"/>
      <c r="F212" s="84"/>
      <c r="G212" s="61"/>
      <c r="I212" s="165"/>
      <c r="J212" s="165"/>
      <c r="K212" s="165"/>
      <c r="L212" s="165"/>
      <c r="M212" s="165"/>
      <c r="N212" s="165"/>
      <c r="O212" s="165"/>
    </row>
    <row r="213" spans="1:15" s="62" customFormat="1" ht="10.15" x14ac:dyDescent="0.3">
      <c r="A213" s="63"/>
      <c r="B213" s="67"/>
      <c r="C213" s="87"/>
      <c r="D213" s="87"/>
      <c r="E213" s="87"/>
      <c r="F213" s="84"/>
      <c r="G213" s="61"/>
      <c r="I213" s="165"/>
      <c r="J213" s="165"/>
      <c r="K213" s="165"/>
      <c r="L213" s="165"/>
      <c r="M213" s="165"/>
      <c r="N213" s="165"/>
      <c r="O213" s="165"/>
    </row>
    <row r="214" spans="1:15" s="62" customFormat="1" ht="10.15" x14ac:dyDescent="0.35">
      <c r="A214" s="59" t="s">
        <v>287</v>
      </c>
      <c r="B214" s="69" t="s">
        <v>646</v>
      </c>
      <c r="C214" s="87"/>
      <c r="D214" s="87"/>
      <c r="E214" s="87"/>
      <c r="F214" s="84"/>
      <c r="G214" s="61"/>
      <c r="I214" s="165"/>
      <c r="J214" s="165"/>
      <c r="K214" s="165"/>
      <c r="L214" s="165"/>
      <c r="M214" s="165"/>
      <c r="N214" s="165"/>
      <c r="O214" s="165"/>
    </row>
    <row r="215" spans="1:15" s="62" customFormat="1" x14ac:dyDescent="0.35">
      <c r="A215" s="59"/>
      <c r="B215" s="161" t="s">
        <v>430</v>
      </c>
      <c r="C215" s="87" t="s">
        <v>378</v>
      </c>
      <c r="D215" s="303"/>
      <c r="E215" s="87" t="s">
        <v>669</v>
      </c>
      <c r="F215" s="83"/>
      <c r="G215" s="61">
        <f>D215*F215</f>
        <v>0</v>
      </c>
      <c r="H215" s="262"/>
      <c r="I215" s="165"/>
      <c r="J215" s="165"/>
      <c r="K215" s="165"/>
      <c r="L215" s="165"/>
      <c r="M215" s="165"/>
      <c r="N215" s="165"/>
      <c r="O215" s="165"/>
    </row>
    <row r="216" spans="1:15" s="62" customFormat="1" ht="10.15" x14ac:dyDescent="0.35">
      <c r="A216" s="59"/>
      <c r="C216" s="87"/>
      <c r="D216" s="146"/>
      <c r="E216" s="87"/>
      <c r="F216" s="84"/>
      <c r="G216" s="61"/>
      <c r="I216" s="165"/>
      <c r="J216" s="165"/>
      <c r="K216" s="165"/>
      <c r="L216" s="165"/>
      <c r="M216" s="165"/>
      <c r="N216" s="165"/>
      <c r="O216" s="165"/>
    </row>
    <row r="217" spans="1:15" s="62" customFormat="1" ht="10.15" x14ac:dyDescent="0.35">
      <c r="A217" s="59" t="s">
        <v>287</v>
      </c>
      <c r="B217" s="69" t="s">
        <v>647</v>
      </c>
      <c r="C217" s="87"/>
      <c r="D217" s="146"/>
      <c r="E217" s="87"/>
      <c r="F217" s="84"/>
      <c r="G217" s="61"/>
      <c r="I217" s="165"/>
      <c r="J217" s="165"/>
      <c r="K217" s="165"/>
      <c r="L217" s="165"/>
      <c r="M217" s="165"/>
      <c r="N217" s="165"/>
      <c r="O217" s="165"/>
    </row>
    <row r="218" spans="1:15" s="62" customFormat="1" x14ac:dyDescent="0.35">
      <c r="A218" s="63"/>
      <c r="B218" s="161" t="s">
        <v>430</v>
      </c>
      <c r="C218" s="87" t="s">
        <v>378</v>
      </c>
      <c r="D218" s="303"/>
      <c r="E218" s="87" t="s">
        <v>669</v>
      </c>
      <c r="F218" s="83"/>
      <c r="G218" s="61">
        <f>D218*F218</f>
        <v>0</v>
      </c>
      <c r="H218" s="262"/>
      <c r="I218" s="165"/>
      <c r="J218" s="165"/>
      <c r="K218" s="165"/>
      <c r="L218" s="165"/>
      <c r="M218" s="165"/>
      <c r="N218" s="165"/>
      <c r="O218" s="165"/>
    </row>
    <row r="219" spans="1:15" s="62" customFormat="1" ht="10.15" x14ac:dyDescent="0.35">
      <c r="A219" s="63"/>
      <c r="C219" s="87"/>
      <c r="D219" s="87"/>
      <c r="E219" s="87"/>
      <c r="F219" s="84"/>
      <c r="G219" s="61"/>
      <c r="I219" s="165"/>
      <c r="J219" s="165"/>
      <c r="K219" s="165"/>
      <c r="L219" s="165"/>
      <c r="M219" s="165"/>
      <c r="N219" s="165"/>
      <c r="O219" s="165"/>
    </row>
    <row r="220" spans="1:15" s="62" customFormat="1" ht="10.15" x14ac:dyDescent="0.3">
      <c r="A220" s="63" t="s">
        <v>432</v>
      </c>
      <c r="B220" s="67" t="s">
        <v>289</v>
      </c>
      <c r="C220" s="87"/>
      <c r="D220" s="87"/>
      <c r="E220" s="87"/>
      <c r="F220" s="84"/>
      <c r="G220" s="61"/>
      <c r="I220" s="165"/>
      <c r="J220" s="165"/>
      <c r="K220" s="165"/>
      <c r="L220" s="165"/>
      <c r="M220" s="165"/>
      <c r="N220" s="165"/>
      <c r="O220" s="165"/>
    </row>
    <row r="221" spans="1:15" s="62" customFormat="1" ht="10.15" x14ac:dyDescent="0.3">
      <c r="A221" s="63"/>
      <c r="B221" s="67"/>
      <c r="C221" s="87"/>
      <c r="D221" s="87"/>
      <c r="E221" s="87"/>
      <c r="F221" s="84"/>
      <c r="G221" s="61"/>
      <c r="I221" s="165"/>
      <c r="J221" s="165"/>
      <c r="K221" s="165"/>
      <c r="L221" s="165"/>
      <c r="M221" s="165"/>
      <c r="N221" s="165"/>
      <c r="O221" s="165"/>
    </row>
    <row r="222" spans="1:15" s="62" customFormat="1" ht="20.25" x14ac:dyDescent="0.35">
      <c r="A222" s="59" t="s">
        <v>433</v>
      </c>
      <c r="B222" s="69" t="s">
        <v>833</v>
      </c>
      <c r="C222" s="87" t="s">
        <v>376</v>
      </c>
      <c r="D222" s="303"/>
      <c r="E222" s="87"/>
      <c r="F222" s="83"/>
      <c r="G222" s="61">
        <f>D222*F222</f>
        <v>0</v>
      </c>
      <c r="I222" s="165"/>
      <c r="J222" s="165"/>
      <c r="K222" s="165"/>
      <c r="L222" s="165"/>
      <c r="M222" s="165"/>
      <c r="N222" s="165"/>
      <c r="O222" s="165"/>
    </row>
    <row r="223" spans="1:15" s="62" customFormat="1" ht="10.15" x14ac:dyDescent="0.35">
      <c r="A223" s="59"/>
      <c r="B223" s="59"/>
      <c r="C223" s="87"/>
      <c r="D223" s="87"/>
      <c r="E223" s="87"/>
      <c r="F223" s="84"/>
      <c r="G223" s="61"/>
      <c r="I223" s="165"/>
      <c r="J223" s="165"/>
      <c r="K223" s="165"/>
      <c r="L223" s="165"/>
      <c r="M223" s="165"/>
      <c r="N223" s="165"/>
      <c r="O223" s="165"/>
    </row>
    <row r="224" spans="1:15" s="62" customFormat="1" ht="10.15" x14ac:dyDescent="0.3">
      <c r="A224" s="63" t="s">
        <v>17</v>
      </c>
      <c r="B224" s="68" t="s">
        <v>471</v>
      </c>
      <c r="C224" s="87"/>
      <c r="D224" s="87"/>
      <c r="E224" s="87"/>
      <c r="F224" s="84"/>
      <c r="G224" s="61"/>
      <c r="I224" s="165"/>
      <c r="J224" s="165"/>
      <c r="K224" s="165"/>
      <c r="L224" s="165"/>
      <c r="M224" s="165"/>
      <c r="N224" s="165"/>
      <c r="O224" s="165"/>
    </row>
    <row r="225" spans="1:15" s="62" customFormat="1" ht="51" customHeight="1" x14ac:dyDescent="0.35">
      <c r="A225" s="59"/>
      <c r="B225" s="69" t="s">
        <v>834</v>
      </c>
      <c r="C225" s="87"/>
      <c r="D225" s="87"/>
      <c r="E225" s="87"/>
      <c r="F225" s="84"/>
      <c r="G225" s="61"/>
      <c r="I225" s="165"/>
      <c r="J225" s="165"/>
      <c r="K225" s="165"/>
      <c r="L225" s="165"/>
      <c r="M225" s="165"/>
      <c r="N225" s="165"/>
      <c r="O225" s="165"/>
    </row>
    <row r="226" spans="1:15" s="62" customFormat="1" ht="10.15" x14ac:dyDescent="0.35">
      <c r="A226" s="59"/>
      <c r="B226" s="69"/>
      <c r="C226" s="87"/>
      <c r="D226" s="87"/>
      <c r="E226" s="87"/>
      <c r="F226" s="84"/>
      <c r="G226" s="61"/>
      <c r="I226" s="165"/>
      <c r="J226" s="165"/>
      <c r="K226" s="165"/>
      <c r="L226" s="165"/>
      <c r="M226" s="165"/>
      <c r="N226" s="165"/>
      <c r="O226" s="165"/>
    </row>
    <row r="227" spans="1:15" s="62" customFormat="1" ht="10.15" x14ac:dyDescent="0.3">
      <c r="A227" s="59" t="s">
        <v>18</v>
      </c>
      <c r="B227" s="65" t="s">
        <v>447</v>
      </c>
      <c r="C227" s="87" t="s">
        <v>378</v>
      </c>
      <c r="D227" s="303"/>
      <c r="E227" s="87"/>
      <c r="F227" s="83"/>
      <c r="G227" s="61">
        <f>D227*F227</f>
        <v>0</v>
      </c>
      <c r="I227" s="165"/>
      <c r="J227" s="165"/>
      <c r="K227" s="165"/>
      <c r="L227" s="165"/>
      <c r="M227" s="165"/>
      <c r="N227" s="165"/>
      <c r="O227" s="165"/>
    </row>
    <row r="228" spans="1:15" s="62" customFormat="1" ht="10.15" x14ac:dyDescent="0.3">
      <c r="A228" s="59"/>
      <c r="B228" s="65"/>
      <c r="C228" s="87"/>
      <c r="D228" s="87"/>
      <c r="E228" s="87"/>
      <c r="F228" s="84"/>
      <c r="G228" s="73"/>
      <c r="I228" s="165"/>
      <c r="J228" s="165"/>
      <c r="K228" s="165"/>
      <c r="L228" s="165"/>
      <c r="M228" s="165"/>
      <c r="N228" s="165"/>
      <c r="O228" s="165"/>
    </row>
    <row r="229" spans="1:15" s="62" customFormat="1" ht="10.15" x14ac:dyDescent="0.3">
      <c r="A229" s="59" t="s">
        <v>19</v>
      </c>
      <c r="B229" s="65" t="s">
        <v>472</v>
      </c>
      <c r="C229" s="87" t="s">
        <v>378</v>
      </c>
      <c r="D229" s="303"/>
      <c r="E229" s="87"/>
      <c r="F229" s="83"/>
      <c r="G229" s="61">
        <f>D229*F229</f>
        <v>0</v>
      </c>
      <c r="I229" s="165"/>
      <c r="J229" s="165"/>
      <c r="K229" s="165"/>
      <c r="L229" s="165"/>
      <c r="M229" s="165"/>
      <c r="N229" s="165"/>
      <c r="O229" s="165"/>
    </row>
    <row r="230" spans="1:15" s="62" customFormat="1" ht="10.15" x14ac:dyDescent="0.3">
      <c r="A230" s="59"/>
      <c r="B230" s="157" t="s">
        <v>473</v>
      </c>
      <c r="C230" s="87"/>
      <c r="D230" s="87"/>
      <c r="E230" s="87"/>
      <c r="F230" s="84"/>
      <c r="G230" s="61"/>
      <c r="I230" s="165"/>
      <c r="J230" s="165"/>
      <c r="K230" s="165"/>
      <c r="L230" s="165"/>
      <c r="M230" s="165"/>
      <c r="N230" s="165"/>
      <c r="O230" s="165"/>
    </row>
    <row r="231" spans="1:15" s="62" customFormat="1" ht="10.15" x14ac:dyDescent="0.3">
      <c r="A231" s="59"/>
      <c r="B231" s="157" t="s">
        <v>474</v>
      </c>
      <c r="C231" s="87"/>
      <c r="D231" s="87"/>
      <c r="E231" s="87"/>
      <c r="F231" s="84"/>
      <c r="G231" s="61"/>
      <c r="I231" s="165"/>
      <c r="J231" s="165"/>
      <c r="K231" s="165"/>
      <c r="L231" s="165"/>
      <c r="M231" s="165"/>
      <c r="N231" s="165"/>
      <c r="O231" s="165"/>
    </row>
    <row r="232" spans="1:15" s="62" customFormat="1" ht="10.15" x14ac:dyDescent="0.3">
      <c r="A232" s="59"/>
      <c r="B232" s="76"/>
      <c r="C232" s="87"/>
      <c r="D232" s="87"/>
      <c r="E232" s="87"/>
      <c r="F232" s="84"/>
      <c r="G232" s="61"/>
      <c r="I232" s="165"/>
      <c r="J232" s="165"/>
      <c r="K232" s="165"/>
      <c r="L232" s="165"/>
      <c r="M232" s="165"/>
      <c r="N232" s="165"/>
      <c r="O232" s="165"/>
    </row>
    <row r="233" spans="1:15" s="62" customFormat="1" ht="10.15" x14ac:dyDescent="0.3">
      <c r="A233" s="59" t="s">
        <v>20</v>
      </c>
      <c r="B233" s="65" t="s">
        <v>475</v>
      </c>
      <c r="C233" s="87" t="s">
        <v>378</v>
      </c>
      <c r="D233" s="303"/>
      <c r="E233" s="87"/>
      <c r="F233" s="83"/>
      <c r="G233" s="61">
        <f>D233*F233</f>
        <v>0</v>
      </c>
      <c r="I233" s="165"/>
      <c r="J233" s="165"/>
      <c r="K233" s="165"/>
      <c r="L233" s="165"/>
      <c r="M233" s="165"/>
      <c r="N233" s="165"/>
      <c r="O233" s="165"/>
    </row>
    <row r="234" spans="1:15" s="62" customFormat="1" ht="10.15" x14ac:dyDescent="0.3">
      <c r="A234" s="59"/>
      <c r="B234" s="157" t="s">
        <v>473</v>
      </c>
      <c r="C234" s="87"/>
      <c r="D234" s="87"/>
      <c r="E234" s="87"/>
      <c r="F234" s="84"/>
      <c r="G234" s="61"/>
      <c r="I234" s="165"/>
      <c r="J234" s="165"/>
      <c r="K234" s="165"/>
      <c r="L234" s="165"/>
      <c r="M234" s="165"/>
      <c r="N234" s="165"/>
      <c r="O234" s="165"/>
    </row>
    <row r="235" spans="1:15" s="62" customFormat="1" ht="12" customHeight="1" x14ac:dyDescent="0.3">
      <c r="A235" s="59"/>
      <c r="B235" s="157" t="s">
        <v>474</v>
      </c>
      <c r="C235" s="87"/>
      <c r="D235" s="87"/>
      <c r="E235" s="87"/>
      <c r="F235" s="84"/>
      <c r="G235" s="61"/>
      <c r="I235" s="165"/>
      <c r="J235" s="165"/>
      <c r="K235" s="165"/>
      <c r="L235" s="165"/>
      <c r="M235" s="165"/>
      <c r="N235" s="165"/>
      <c r="O235" s="165"/>
    </row>
    <row r="236" spans="1:15" s="62" customFormat="1" ht="10.15" x14ac:dyDescent="0.35">
      <c r="A236" s="59"/>
      <c r="B236" s="69"/>
      <c r="C236" s="87"/>
      <c r="D236" s="87"/>
      <c r="E236" s="87"/>
      <c r="F236" s="84"/>
      <c r="G236" s="61"/>
      <c r="I236" s="165"/>
      <c r="J236" s="165"/>
      <c r="K236" s="165"/>
      <c r="L236" s="165"/>
      <c r="M236" s="165"/>
      <c r="N236" s="165"/>
      <c r="O236" s="165"/>
    </row>
    <row r="237" spans="1:15" s="62" customFormat="1" ht="10.15" x14ac:dyDescent="0.3">
      <c r="A237" s="63" t="s">
        <v>665</v>
      </c>
      <c r="B237" s="68" t="s">
        <v>666</v>
      </c>
      <c r="C237" s="87"/>
      <c r="D237" s="87"/>
      <c r="E237" s="87"/>
      <c r="F237" s="84"/>
      <c r="G237" s="61"/>
      <c r="I237" s="165"/>
      <c r="J237" s="165"/>
      <c r="K237" s="165"/>
      <c r="L237" s="165"/>
      <c r="M237" s="165"/>
      <c r="N237" s="165"/>
      <c r="O237" s="165"/>
    </row>
    <row r="238" spans="1:15" s="62" customFormat="1" x14ac:dyDescent="0.3">
      <c r="A238" s="59"/>
      <c r="B238" s="65" t="s">
        <v>667</v>
      </c>
      <c r="C238" s="87" t="s">
        <v>378</v>
      </c>
      <c r="D238" s="302"/>
      <c r="E238" s="87"/>
      <c r="F238" s="83"/>
      <c r="G238" s="61">
        <f>D238*F238</f>
        <v>0</v>
      </c>
      <c r="H238" s="262"/>
      <c r="I238" s="165"/>
      <c r="J238" s="165"/>
      <c r="K238" s="165"/>
      <c r="L238" s="165"/>
      <c r="M238" s="165"/>
      <c r="N238" s="165"/>
      <c r="O238" s="165"/>
    </row>
    <row r="239" spans="1:15" s="62" customFormat="1" ht="10.15" x14ac:dyDescent="0.35">
      <c r="A239" s="59"/>
      <c r="B239" s="59"/>
      <c r="C239" s="87"/>
      <c r="D239" s="87"/>
      <c r="E239" s="87"/>
      <c r="F239" s="84"/>
      <c r="G239" s="61"/>
      <c r="I239" s="165"/>
      <c r="J239" s="165"/>
      <c r="K239" s="165"/>
      <c r="L239" s="165"/>
      <c r="M239" s="165"/>
      <c r="N239" s="165"/>
      <c r="O239" s="165"/>
    </row>
    <row r="240" spans="1:15" s="62" customFormat="1" ht="10.5" thickBot="1" x14ac:dyDescent="0.4">
      <c r="A240" s="59"/>
      <c r="B240" s="63" t="s">
        <v>227</v>
      </c>
      <c r="C240" s="87"/>
      <c r="D240" s="87"/>
      <c r="E240" s="87"/>
      <c r="F240" s="84"/>
      <c r="G240" s="99">
        <f>SUM(G6:G239)</f>
        <v>0</v>
      </c>
      <c r="I240" s="165"/>
      <c r="J240" s="165"/>
      <c r="K240" s="165"/>
      <c r="L240" s="165"/>
      <c r="M240" s="165"/>
      <c r="N240" s="165"/>
      <c r="O240" s="165"/>
    </row>
    <row r="241" spans="1:15" ht="13.15" thickTop="1" x14ac:dyDescent="0.35">
      <c r="A241" s="59"/>
      <c r="I241" s="165"/>
      <c r="J241" s="165"/>
      <c r="K241" s="165"/>
      <c r="L241" s="165"/>
      <c r="M241" s="165"/>
      <c r="N241" s="165"/>
      <c r="O241" s="165"/>
    </row>
    <row r="242" spans="1:15" x14ac:dyDescent="0.35">
      <c r="I242" s="165"/>
      <c r="J242" s="165"/>
      <c r="K242" s="165"/>
      <c r="L242" s="165"/>
      <c r="M242" s="165"/>
      <c r="N242" s="165"/>
      <c r="O242" s="165"/>
    </row>
    <row r="243" spans="1:15" x14ac:dyDescent="0.35">
      <c r="I243" s="165"/>
      <c r="J243" s="165"/>
      <c r="K243" s="165"/>
      <c r="L243" s="165"/>
      <c r="M243" s="165"/>
      <c r="N243" s="165"/>
      <c r="O243" s="165"/>
    </row>
  </sheetData>
  <mergeCells count="2">
    <mergeCell ref="A1:B1"/>
    <mergeCell ref="D1:G1"/>
  </mergeCells>
  <phoneticPr fontId="0" type="noConversion"/>
  <pageMargins left="1.1811023622047245" right="0.78740157480314965" top="0.59055118110236227" bottom="0.74803149606299213" header="0.19685039370078741" footer="0.35433070866141736"/>
  <pageSetup paperSize="9" scale="91" orientation="portrait" r:id="rId1"/>
  <headerFooter alignWithMargins="0">
    <oddFooter>&amp;L&amp;6&amp;D / Seite &amp;P&amp;C&amp;8&amp;A&amp;R&amp;"Arial,Fett"&amp;8&amp;F</oddFooter>
  </headerFooter>
  <ignoredErrors>
    <ignoredError sqref="A141 A139 A137 A131 A129 A127 A125 A120 A118 A116 A114 A109 A107 A105 A103 A98 A91 A86 A81 A75 A73 A69 A65 A61 A57 A53 A49 A43 A41 A37 A33 A29 A25 A21 A17 A13" twoDigitTextYear="1"/>
    <ignoredError sqref="A133 A122 A111:A112 A100 A88 A77 A6 A9 A4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67"/>
  <sheetViews>
    <sheetView view="pageBreakPreview" zoomScaleNormal="100" zoomScaleSheetLayoutView="100" workbookViewId="0">
      <selection sqref="A1:B1"/>
    </sheetView>
  </sheetViews>
  <sheetFormatPr baseColWidth="10" defaultRowHeight="12.75" x14ac:dyDescent="0.35"/>
  <cols>
    <col min="1" max="1" width="6.59765625" style="42" customWidth="1"/>
    <col min="2" max="2" width="44.59765625" style="42" customWidth="1"/>
    <col min="3" max="3" width="4.73046875" style="80" bestFit="1" customWidth="1"/>
    <col min="4" max="4" width="7.59765625" style="80" bestFit="1" customWidth="1"/>
    <col min="5" max="5" width="7.265625" style="80" bestFit="1" customWidth="1"/>
    <col min="6" max="6" width="9.73046875" style="80" bestFit="1" customWidth="1"/>
    <col min="7" max="7" width="8.73046875" style="42" bestFit="1" customWidth="1"/>
    <col min="8" max="8" width="41.265625" style="42" bestFit="1" customWidth="1"/>
    <col min="9" max="12" width="11.3984375" style="42"/>
  </cols>
  <sheetData>
    <row r="1" spans="1:12" ht="57" customHeight="1" x14ac:dyDescent="0.35">
      <c r="A1" s="311" t="s">
        <v>1080</v>
      </c>
      <c r="B1" s="312"/>
      <c r="C1" s="37"/>
      <c r="D1" s="333"/>
      <c r="E1" s="333"/>
      <c r="F1" s="333"/>
      <c r="G1" s="333"/>
      <c r="H1"/>
      <c r="I1"/>
      <c r="J1"/>
      <c r="K1"/>
      <c r="L1"/>
    </row>
    <row r="2" spans="1:12" x14ac:dyDescent="0.35">
      <c r="A2" s="1"/>
      <c r="B2" s="1"/>
      <c r="C2" s="85"/>
      <c r="D2" s="85"/>
      <c r="E2" s="85"/>
      <c r="F2" s="90"/>
      <c r="G2" s="20"/>
      <c r="H2"/>
      <c r="I2"/>
      <c r="J2"/>
      <c r="K2"/>
      <c r="L2"/>
    </row>
    <row r="3" spans="1:12" x14ac:dyDescent="0.35">
      <c r="A3" s="227"/>
      <c r="B3" s="227"/>
      <c r="C3" s="228"/>
      <c r="D3" s="228"/>
      <c r="E3" s="228"/>
      <c r="F3" s="228"/>
      <c r="G3" s="227"/>
    </row>
    <row r="4" spans="1:12" ht="20.25" x14ac:dyDescent="0.35">
      <c r="A4" s="279" t="s">
        <v>387</v>
      </c>
      <c r="B4" s="279" t="s">
        <v>679</v>
      </c>
      <c r="C4" s="279" t="s">
        <v>388</v>
      </c>
      <c r="D4" s="279" t="s">
        <v>389</v>
      </c>
      <c r="E4" s="280" t="s">
        <v>1063</v>
      </c>
      <c r="F4" s="279" t="s">
        <v>390</v>
      </c>
      <c r="G4" s="279" t="s">
        <v>391</v>
      </c>
    </row>
    <row r="5" spans="1:12" x14ac:dyDescent="0.35">
      <c r="C5" s="87"/>
      <c r="D5" s="87"/>
      <c r="E5" s="87"/>
      <c r="F5" s="84"/>
    </row>
    <row r="6" spans="1:12" s="62" customFormat="1" ht="10.15" x14ac:dyDescent="0.3">
      <c r="A6" s="63" t="s">
        <v>120</v>
      </c>
      <c r="B6" s="67" t="s">
        <v>477</v>
      </c>
      <c r="C6" s="87"/>
      <c r="D6" s="87"/>
      <c r="E6" s="87"/>
      <c r="F6" s="84"/>
      <c r="G6" s="61"/>
    </row>
    <row r="7" spans="1:12" s="62" customFormat="1" ht="131.65" x14ac:dyDescent="0.35">
      <c r="A7" s="59"/>
      <c r="B7" s="256" t="s">
        <v>942</v>
      </c>
      <c r="C7" s="87"/>
      <c r="D7" s="87"/>
      <c r="E7" s="87"/>
      <c r="F7" s="84"/>
      <c r="G7" s="61"/>
      <c r="H7" s="262"/>
    </row>
    <row r="8" spans="1:12" s="62" customFormat="1" ht="10.15" x14ac:dyDescent="0.35">
      <c r="A8" s="59"/>
      <c r="C8" s="87"/>
      <c r="D8" s="87"/>
      <c r="E8" s="87"/>
      <c r="F8" s="84"/>
    </row>
    <row r="9" spans="1:12" s="62" customFormat="1" ht="11.25" customHeight="1" x14ac:dyDescent="0.3">
      <c r="A9" s="63" t="s">
        <v>121</v>
      </c>
      <c r="B9" s="67" t="s">
        <v>76</v>
      </c>
      <c r="C9" s="87"/>
      <c r="D9" s="87"/>
      <c r="E9" s="87"/>
      <c r="F9" s="84"/>
      <c r="G9" s="61"/>
    </row>
    <row r="10" spans="1:12" s="62" customFormat="1" ht="11.25" customHeight="1" x14ac:dyDescent="0.3">
      <c r="A10" s="63"/>
      <c r="B10" s="67"/>
      <c r="C10" s="87"/>
      <c r="D10" s="87"/>
      <c r="E10" s="87"/>
      <c r="F10" s="84"/>
      <c r="G10" s="61"/>
    </row>
    <row r="11" spans="1:12" s="62" customFormat="1" ht="11.25" customHeight="1" x14ac:dyDescent="0.3">
      <c r="A11" s="63"/>
      <c r="B11" s="101" t="s">
        <v>79</v>
      </c>
      <c r="C11" s="87"/>
      <c r="D11" s="87"/>
      <c r="E11" s="87"/>
      <c r="F11" s="84"/>
      <c r="G11" s="61"/>
    </row>
    <row r="12" spans="1:12" s="62" customFormat="1" ht="10.15" x14ac:dyDescent="0.35">
      <c r="A12" s="59"/>
      <c r="C12" s="87"/>
      <c r="D12" s="87"/>
      <c r="E12" s="87"/>
      <c r="F12" s="84"/>
      <c r="G12" s="61"/>
    </row>
    <row r="13" spans="1:12" s="62" customFormat="1" ht="16.5" customHeight="1" x14ac:dyDescent="0.35">
      <c r="A13" s="59"/>
      <c r="B13" s="94" t="s">
        <v>78</v>
      </c>
      <c r="C13" s="87"/>
      <c r="D13" s="87"/>
      <c r="E13" s="87"/>
      <c r="F13" s="84"/>
      <c r="G13" s="61"/>
    </row>
    <row r="14" spans="1:12" s="62" customFormat="1" ht="10.15" x14ac:dyDescent="0.3">
      <c r="A14" s="59"/>
      <c r="B14" s="75" t="s">
        <v>479</v>
      </c>
      <c r="C14" s="87"/>
      <c r="D14" s="87"/>
      <c r="E14" s="87"/>
      <c r="F14" s="84"/>
      <c r="G14" s="61"/>
    </row>
    <row r="15" spans="1:12" s="62" customFormat="1" ht="10.15" x14ac:dyDescent="0.3">
      <c r="A15" s="59"/>
      <c r="B15" s="75" t="s">
        <v>478</v>
      </c>
      <c r="C15" s="87"/>
      <c r="D15" s="87"/>
      <c r="E15" s="87"/>
      <c r="F15" s="84"/>
      <c r="G15" s="61"/>
    </row>
    <row r="16" spans="1:12" s="62" customFormat="1" ht="10.15" x14ac:dyDescent="0.3">
      <c r="A16" s="59"/>
      <c r="B16" s="100" t="s">
        <v>497</v>
      </c>
      <c r="C16" s="87"/>
      <c r="D16" s="87"/>
      <c r="E16" s="87"/>
      <c r="F16" s="84"/>
      <c r="G16" s="61"/>
    </row>
    <row r="17" spans="1:7" s="62" customFormat="1" ht="10.15" x14ac:dyDescent="0.3">
      <c r="A17" s="59"/>
      <c r="B17" s="100" t="s">
        <v>498</v>
      </c>
      <c r="C17" s="87"/>
      <c r="D17" s="87"/>
      <c r="E17" s="87"/>
      <c r="F17" s="84"/>
      <c r="G17" s="61"/>
    </row>
    <row r="18" spans="1:7" s="62" customFormat="1" ht="10.15" x14ac:dyDescent="0.3">
      <c r="A18" s="59"/>
      <c r="B18" s="100" t="s">
        <v>499</v>
      </c>
      <c r="C18" s="87"/>
      <c r="D18" s="87"/>
      <c r="E18" s="87"/>
      <c r="F18" s="84"/>
      <c r="G18" s="61"/>
    </row>
    <row r="19" spans="1:7" s="62" customFormat="1" ht="10.15" x14ac:dyDescent="0.3">
      <c r="A19" s="59"/>
      <c r="B19" s="76" t="s">
        <v>480</v>
      </c>
      <c r="C19" s="87"/>
      <c r="D19" s="87"/>
      <c r="E19" s="87"/>
      <c r="F19" s="84"/>
      <c r="G19" s="61"/>
    </row>
    <row r="20" spans="1:7" s="62" customFormat="1" ht="10.15" x14ac:dyDescent="0.3">
      <c r="A20" s="59"/>
      <c r="B20" s="100" t="s">
        <v>497</v>
      </c>
      <c r="C20" s="87"/>
      <c r="D20" s="87"/>
      <c r="E20" s="87"/>
      <c r="F20" s="84"/>
      <c r="G20" s="61"/>
    </row>
    <row r="21" spans="1:7" s="62" customFormat="1" ht="10.15" x14ac:dyDescent="0.3">
      <c r="A21" s="59"/>
      <c r="B21" s="100" t="s">
        <v>498</v>
      </c>
      <c r="C21" s="87"/>
      <c r="D21" s="87"/>
      <c r="E21" s="87"/>
      <c r="F21" s="84"/>
      <c r="G21" s="61"/>
    </row>
    <row r="22" spans="1:7" s="62" customFormat="1" ht="10.15" x14ac:dyDescent="0.3">
      <c r="A22" s="59"/>
      <c r="B22" s="100" t="s">
        <v>499</v>
      </c>
      <c r="C22" s="87"/>
      <c r="D22" s="87"/>
      <c r="E22" s="87"/>
      <c r="F22" s="84"/>
      <c r="G22" s="61"/>
    </row>
    <row r="23" spans="1:7" s="62" customFormat="1" ht="10.15" x14ac:dyDescent="0.3">
      <c r="A23" s="59"/>
      <c r="B23" s="98" t="s">
        <v>481</v>
      </c>
      <c r="C23" s="87"/>
      <c r="D23" s="87"/>
      <c r="E23" s="87"/>
      <c r="F23" s="84"/>
      <c r="G23" s="61"/>
    </row>
    <row r="24" spans="1:7" s="62" customFormat="1" ht="10.15" x14ac:dyDescent="0.3">
      <c r="A24" s="59"/>
      <c r="B24" s="75"/>
      <c r="C24" s="87"/>
      <c r="D24" s="87"/>
      <c r="E24" s="87"/>
      <c r="F24" s="84"/>
      <c r="G24" s="61"/>
    </row>
    <row r="25" spans="1:7" s="62" customFormat="1" ht="10.15" x14ac:dyDescent="0.3">
      <c r="A25" s="59" t="s">
        <v>228</v>
      </c>
      <c r="B25" s="65" t="s">
        <v>489</v>
      </c>
      <c r="C25" s="87" t="s">
        <v>378</v>
      </c>
      <c r="D25" s="303"/>
      <c r="E25" s="87" t="s">
        <v>671</v>
      </c>
      <c r="F25" s="83"/>
      <c r="G25" s="61">
        <f>D25*F25</f>
        <v>0</v>
      </c>
    </row>
    <row r="26" spans="1:7" s="62" customFormat="1" ht="10.15" x14ac:dyDescent="0.3">
      <c r="A26" s="59"/>
      <c r="B26" s="65"/>
      <c r="C26" s="87"/>
      <c r="D26" s="87"/>
      <c r="E26" s="87"/>
      <c r="F26" s="84"/>
      <c r="G26" s="61"/>
    </row>
    <row r="27" spans="1:7" s="62" customFormat="1" ht="10.15" x14ac:dyDescent="0.3">
      <c r="A27" s="59" t="s">
        <v>230</v>
      </c>
      <c r="B27" s="65" t="s">
        <v>489</v>
      </c>
      <c r="C27" s="87" t="s">
        <v>378</v>
      </c>
      <c r="D27" s="303"/>
      <c r="E27" s="87" t="s">
        <v>671</v>
      </c>
      <c r="F27" s="83"/>
      <c r="G27" s="61">
        <f>D27*F27</f>
        <v>0</v>
      </c>
    </row>
    <row r="28" spans="1:7" s="62" customFormat="1" ht="10.15" x14ac:dyDescent="0.3">
      <c r="A28" s="59"/>
      <c r="B28" s="65" t="s">
        <v>319</v>
      </c>
      <c r="C28" s="87"/>
      <c r="D28" s="87"/>
      <c r="E28" s="87"/>
      <c r="F28" s="84"/>
      <c r="G28" s="61"/>
    </row>
    <row r="29" spans="1:7" s="62" customFormat="1" ht="10.15" x14ac:dyDescent="0.3">
      <c r="A29" s="59"/>
      <c r="B29" s="65"/>
      <c r="C29" s="87"/>
      <c r="D29" s="87"/>
      <c r="E29" s="87"/>
      <c r="F29" s="84"/>
      <c r="G29" s="61"/>
    </row>
    <row r="30" spans="1:7" s="62" customFormat="1" ht="10.15" x14ac:dyDescent="0.3">
      <c r="A30" s="59" t="s">
        <v>231</v>
      </c>
      <c r="B30" s="65" t="s">
        <v>490</v>
      </c>
      <c r="C30" s="87" t="s">
        <v>378</v>
      </c>
      <c r="D30" s="303"/>
      <c r="E30" s="87" t="s">
        <v>671</v>
      </c>
      <c r="F30" s="83"/>
      <c r="G30" s="61">
        <f>D30*F30</f>
        <v>0</v>
      </c>
    </row>
    <row r="31" spans="1:7" s="62" customFormat="1" ht="10.15" x14ac:dyDescent="0.3">
      <c r="A31" s="59"/>
      <c r="B31" s="65"/>
      <c r="C31" s="87"/>
      <c r="D31" s="87"/>
      <c r="E31" s="87"/>
      <c r="F31" s="84"/>
      <c r="G31" s="61"/>
    </row>
    <row r="32" spans="1:7" s="62" customFormat="1" ht="10.15" x14ac:dyDescent="0.3">
      <c r="A32" s="59" t="s">
        <v>232</v>
      </c>
      <c r="B32" s="65" t="s">
        <v>491</v>
      </c>
      <c r="C32" s="87" t="s">
        <v>378</v>
      </c>
      <c r="D32" s="303"/>
      <c r="E32" s="87" t="s">
        <v>671</v>
      </c>
      <c r="F32" s="83"/>
      <c r="G32" s="61">
        <f>D32*F32</f>
        <v>0</v>
      </c>
    </row>
    <row r="33" spans="1:7" s="62" customFormat="1" ht="10.15" x14ac:dyDescent="0.3">
      <c r="A33" s="59"/>
      <c r="B33" s="65"/>
      <c r="C33" s="87"/>
      <c r="D33" s="87"/>
      <c r="E33" s="87"/>
      <c r="F33" s="84"/>
      <c r="G33" s="61"/>
    </row>
    <row r="34" spans="1:7" s="62" customFormat="1" ht="10.15" x14ac:dyDescent="0.3">
      <c r="A34" s="59" t="s">
        <v>233</v>
      </c>
      <c r="B34" s="65" t="s">
        <v>492</v>
      </c>
      <c r="C34" s="87" t="s">
        <v>378</v>
      </c>
      <c r="D34" s="303"/>
      <c r="E34" s="87" t="s">
        <v>671</v>
      </c>
      <c r="F34" s="83"/>
      <c r="G34" s="61">
        <f>D34*F34</f>
        <v>0</v>
      </c>
    </row>
    <row r="35" spans="1:7" s="62" customFormat="1" ht="10.15" x14ac:dyDescent="0.3">
      <c r="A35" s="59"/>
      <c r="B35" s="65"/>
      <c r="C35" s="87"/>
      <c r="D35" s="87"/>
      <c r="E35" s="87"/>
      <c r="F35" s="84"/>
      <c r="G35" s="61"/>
    </row>
    <row r="36" spans="1:7" s="62" customFormat="1" ht="10.15" x14ac:dyDescent="0.3">
      <c r="A36" s="59" t="s">
        <v>234</v>
      </c>
      <c r="B36" s="65" t="s">
        <v>494</v>
      </c>
      <c r="C36" s="87" t="s">
        <v>378</v>
      </c>
      <c r="D36" s="303"/>
      <c r="E36" s="87" t="s">
        <v>671</v>
      </c>
      <c r="F36" s="83"/>
      <c r="G36" s="61">
        <f>D36*F36</f>
        <v>0</v>
      </c>
    </row>
    <row r="37" spans="1:7" s="62" customFormat="1" ht="10.15" x14ac:dyDescent="0.3">
      <c r="A37" s="59"/>
      <c r="B37" s="65"/>
      <c r="C37" s="87"/>
      <c r="D37" s="87"/>
      <c r="E37" s="87"/>
      <c r="F37" s="84"/>
      <c r="G37" s="61"/>
    </row>
    <row r="38" spans="1:7" s="62" customFormat="1" ht="10.15" x14ac:dyDescent="0.3">
      <c r="A38" s="59" t="s">
        <v>235</v>
      </c>
      <c r="B38" s="65" t="s">
        <v>495</v>
      </c>
      <c r="C38" s="87" t="s">
        <v>378</v>
      </c>
      <c r="D38" s="303"/>
      <c r="E38" s="87" t="s">
        <v>671</v>
      </c>
      <c r="F38" s="83"/>
      <c r="G38" s="61">
        <f>D38*F38</f>
        <v>0</v>
      </c>
    </row>
    <row r="39" spans="1:7" s="62" customFormat="1" ht="10.15" x14ac:dyDescent="0.3">
      <c r="A39" s="59"/>
      <c r="B39" s="65"/>
      <c r="C39" s="87"/>
      <c r="D39" s="87"/>
      <c r="E39" s="87"/>
      <c r="F39" s="84"/>
      <c r="G39" s="61"/>
    </row>
    <row r="40" spans="1:7" s="62" customFormat="1" ht="10.15" x14ac:dyDescent="0.3">
      <c r="A40" s="59" t="s">
        <v>236</v>
      </c>
      <c r="B40" s="65" t="s">
        <v>869</v>
      </c>
      <c r="C40" s="87" t="s">
        <v>378</v>
      </c>
      <c r="D40" s="303"/>
      <c r="E40" s="87" t="s">
        <v>671</v>
      </c>
      <c r="F40" s="83"/>
      <c r="G40" s="61">
        <f>D40*F40</f>
        <v>0</v>
      </c>
    </row>
    <row r="41" spans="1:7" s="62" customFormat="1" ht="10.15" x14ac:dyDescent="0.3">
      <c r="A41" s="59"/>
      <c r="B41" s="65"/>
      <c r="C41" s="87"/>
      <c r="D41" s="87"/>
      <c r="E41" s="87"/>
      <c r="F41" s="84"/>
      <c r="G41" s="61"/>
    </row>
    <row r="42" spans="1:7" s="62" customFormat="1" ht="10.15" x14ac:dyDescent="0.3">
      <c r="A42" s="59" t="s">
        <v>237</v>
      </c>
      <c r="B42" s="65" t="s">
        <v>496</v>
      </c>
      <c r="C42" s="87" t="s">
        <v>378</v>
      </c>
      <c r="D42" s="303"/>
      <c r="E42" s="87" t="s">
        <v>671</v>
      </c>
      <c r="F42" s="83"/>
      <c r="G42" s="61">
        <f>D42*F42</f>
        <v>0</v>
      </c>
    </row>
    <row r="43" spans="1:7" s="62" customFormat="1" ht="10.15" x14ac:dyDescent="0.3">
      <c r="A43" s="59"/>
      <c r="B43" s="65"/>
      <c r="C43" s="87"/>
      <c r="D43" s="87"/>
      <c r="E43" s="87"/>
      <c r="F43" s="84"/>
      <c r="G43" s="61"/>
    </row>
    <row r="44" spans="1:7" s="62" customFormat="1" ht="10.15" x14ac:dyDescent="0.3">
      <c r="A44" s="59" t="s">
        <v>238</v>
      </c>
      <c r="B44" s="65" t="s">
        <v>488</v>
      </c>
      <c r="C44" s="87" t="s">
        <v>378</v>
      </c>
      <c r="D44" s="303"/>
      <c r="E44" s="87" t="s">
        <v>671</v>
      </c>
      <c r="F44" s="83"/>
      <c r="G44" s="61">
        <f>D44*F44</f>
        <v>0</v>
      </c>
    </row>
    <row r="45" spans="1:7" s="62" customFormat="1" ht="10.15" x14ac:dyDescent="0.3">
      <c r="A45" s="59"/>
      <c r="B45" s="65"/>
      <c r="C45" s="87"/>
      <c r="D45" s="87"/>
      <c r="E45" s="87"/>
      <c r="F45" s="84"/>
      <c r="G45" s="61"/>
    </row>
    <row r="46" spans="1:7" s="62" customFormat="1" ht="20.25" x14ac:dyDescent="0.35">
      <c r="A46" s="59" t="s">
        <v>239</v>
      </c>
      <c r="B46" s="62" t="s">
        <v>323</v>
      </c>
      <c r="C46" s="87" t="s">
        <v>378</v>
      </c>
      <c r="D46" s="303"/>
      <c r="E46" s="87" t="s">
        <v>671</v>
      </c>
      <c r="F46" s="83"/>
      <c r="G46" s="61">
        <f>D46*F46</f>
        <v>0</v>
      </c>
    </row>
    <row r="47" spans="1:7" s="62" customFormat="1" ht="10.15" x14ac:dyDescent="0.35">
      <c r="A47" s="59"/>
      <c r="C47" s="87"/>
      <c r="D47" s="87"/>
      <c r="E47" s="87"/>
      <c r="F47" s="84"/>
      <c r="G47" s="61"/>
    </row>
    <row r="48" spans="1:7" s="62" customFormat="1" ht="20.25" x14ac:dyDescent="0.35">
      <c r="A48" s="59" t="s">
        <v>775</v>
      </c>
      <c r="B48" s="62" t="s">
        <v>321</v>
      </c>
      <c r="C48" s="87" t="s">
        <v>378</v>
      </c>
      <c r="D48" s="303"/>
      <c r="E48" s="87" t="s">
        <v>671</v>
      </c>
      <c r="F48" s="83"/>
      <c r="G48" s="61">
        <f>D48*F48</f>
        <v>0</v>
      </c>
    </row>
    <row r="49" spans="1:7" s="62" customFormat="1" ht="10.15" x14ac:dyDescent="0.35">
      <c r="A49" s="59"/>
      <c r="C49" s="87"/>
      <c r="D49" s="87"/>
      <c r="E49" s="87"/>
      <c r="F49" s="84"/>
      <c r="G49" s="61"/>
    </row>
    <row r="50" spans="1:7" s="62" customFormat="1" ht="20.25" x14ac:dyDescent="0.35">
      <c r="A50" s="59" t="s">
        <v>776</v>
      </c>
      <c r="B50" s="62" t="s">
        <v>322</v>
      </c>
      <c r="C50" s="87" t="s">
        <v>378</v>
      </c>
      <c r="D50" s="303"/>
      <c r="E50" s="87" t="s">
        <v>671</v>
      </c>
      <c r="F50" s="83"/>
      <c r="G50" s="61">
        <f>D50*F50</f>
        <v>0</v>
      </c>
    </row>
    <row r="51" spans="1:7" s="62" customFormat="1" ht="10.15" x14ac:dyDescent="0.35">
      <c r="A51" s="59"/>
      <c r="C51" s="87"/>
      <c r="D51" s="146"/>
      <c r="E51" s="87"/>
      <c r="F51" s="84"/>
      <c r="G51" s="61"/>
    </row>
    <row r="52" spans="1:7" s="62" customFormat="1" ht="10.15" x14ac:dyDescent="0.3">
      <c r="A52" s="63" t="s">
        <v>240</v>
      </c>
      <c r="B52" s="67" t="s">
        <v>691</v>
      </c>
      <c r="C52" s="87"/>
      <c r="D52" s="87"/>
      <c r="E52" s="87"/>
      <c r="F52" s="84"/>
      <c r="G52" s="61"/>
    </row>
    <row r="53" spans="1:7" s="62" customFormat="1" ht="12" customHeight="1" x14ac:dyDescent="0.3">
      <c r="A53" s="59"/>
      <c r="B53" s="135" t="s">
        <v>690</v>
      </c>
      <c r="C53" s="87"/>
      <c r="D53" s="87"/>
      <c r="E53" s="87"/>
      <c r="F53" s="84"/>
      <c r="G53" s="61"/>
    </row>
    <row r="54" spans="1:7" s="62" customFormat="1" ht="11.25" customHeight="1" x14ac:dyDescent="0.3">
      <c r="A54" s="63"/>
      <c r="B54" s="101" t="s">
        <v>79</v>
      </c>
      <c r="C54" s="87"/>
      <c r="D54" s="87"/>
      <c r="E54" s="87"/>
      <c r="F54" s="84"/>
      <c r="G54" s="61"/>
    </row>
    <row r="55" spans="1:7" s="62" customFormat="1" ht="10.15" x14ac:dyDescent="0.35">
      <c r="A55" s="59"/>
      <c r="C55" s="87"/>
      <c r="D55" s="87"/>
      <c r="E55" s="87"/>
      <c r="F55" s="84"/>
      <c r="G55" s="61"/>
    </row>
    <row r="56" spans="1:7" s="62" customFormat="1" ht="16.5" customHeight="1" x14ac:dyDescent="0.35">
      <c r="A56" s="59"/>
      <c r="B56" s="94" t="s">
        <v>78</v>
      </c>
      <c r="C56" s="87"/>
      <c r="D56" s="87"/>
      <c r="E56" s="87"/>
      <c r="F56" s="84"/>
      <c r="G56" s="61"/>
    </row>
    <row r="57" spans="1:7" s="62" customFormat="1" ht="10.15" x14ac:dyDescent="0.3">
      <c r="A57" s="59"/>
      <c r="B57" s="75" t="s">
        <v>479</v>
      </c>
      <c r="C57" s="87"/>
      <c r="D57" s="87"/>
      <c r="E57" s="87"/>
      <c r="F57" s="84"/>
      <c r="G57" s="61"/>
    </row>
    <row r="58" spans="1:7" s="62" customFormat="1" ht="10.15" x14ac:dyDescent="0.3">
      <c r="A58" s="59"/>
      <c r="B58" s="75" t="s">
        <v>478</v>
      </c>
      <c r="C58" s="87"/>
      <c r="D58" s="87"/>
      <c r="E58" s="87"/>
      <c r="F58" s="84"/>
      <c r="G58" s="61"/>
    </row>
    <row r="59" spans="1:7" s="62" customFormat="1" ht="10.15" x14ac:dyDescent="0.3">
      <c r="A59" s="59"/>
      <c r="B59" s="100" t="s">
        <v>497</v>
      </c>
      <c r="C59" s="87"/>
      <c r="D59" s="87"/>
      <c r="E59" s="87"/>
      <c r="F59" s="84"/>
      <c r="G59" s="61"/>
    </row>
    <row r="60" spans="1:7" s="62" customFormat="1" ht="10.15" x14ac:dyDescent="0.3">
      <c r="A60" s="59"/>
      <c r="B60" s="100" t="s">
        <v>498</v>
      </c>
      <c r="C60" s="87"/>
      <c r="D60" s="87"/>
      <c r="E60" s="87"/>
      <c r="F60" s="84"/>
      <c r="G60" s="61"/>
    </row>
    <row r="61" spans="1:7" s="62" customFormat="1" ht="10.15" x14ac:dyDescent="0.3">
      <c r="A61" s="59"/>
      <c r="B61" s="100" t="s">
        <v>499</v>
      </c>
      <c r="C61" s="87"/>
      <c r="D61" s="87"/>
      <c r="E61" s="87"/>
      <c r="F61" s="84"/>
      <c r="G61" s="61"/>
    </row>
    <row r="62" spans="1:7" s="62" customFormat="1" ht="10.15" x14ac:dyDescent="0.3">
      <c r="A62" s="59"/>
      <c r="B62" s="76" t="s">
        <v>480</v>
      </c>
      <c r="C62" s="87"/>
      <c r="D62" s="87"/>
      <c r="E62" s="87"/>
      <c r="F62" s="84"/>
      <c r="G62" s="61"/>
    </row>
    <row r="63" spans="1:7" s="62" customFormat="1" ht="10.15" x14ac:dyDescent="0.3">
      <c r="A63" s="59"/>
      <c r="B63" s="100" t="s">
        <v>497</v>
      </c>
      <c r="C63" s="87"/>
      <c r="D63" s="87"/>
      <c r="E63" s="87"/>
      <c r="F63" s="84"/>
      <c r="G63" s="61"/>
    </row>
    <row r="64" spans="1:7" s="62" customFormat="1" ht="10.15" x14ac:dyDescent="0.3">
      <c r="A64" s="59"/>
      <c r="B64" s="100" t="s">
        <v>498</v>
      </c>
      <c r="C64" s="87"/>
      <c r="D64" s="87"/>
      <c r="E64" s="87"/>
      <c r="F64" s="84"/>
      <c r="G64" s="61"/>
    </row>
    <row r="65" spans="1:7" s="62" customFormat="1" ht="10.15" x14ac:dyDescent="0.3">
      <c r="A65" s="59"/>
      <c r="B65" s="100" t="s">
        <v>499</v>
      </c>
      <c r="C65" s="87"/>
      <c r="D65" s="87"/>
      <c r="E65" s="87"/>
      <c r="F65" s="84"/>
      <c r="G65" s="61"/>
    </row>
    <row r="66" spans="1:7" s="62" customFormat="1" ht="10.15" x14ac:dyDescent="0.3">
      <c r="A66" s="59"/>
      <c r="B66" s="98" t="s">
        <v>481</v>
      </c>
      <c r="C66" s="87"/>
      <c r="D66" s="87"/>
      <c r="E66" s="87"/>
      <c r="F66" s="84"/>
      <c r="G66" s="61"/>
    </row>
    <row r="67" spans="1:7" s="62" customFormat="1" ht="10.15" x14ac:dyDescent="0.35">
      <c r="A67" s="59"/>
      <c r="C67" s="87"/>
      <c r="D67" s="87"/>
      <c r="E67" s="87"/>
      <c r="F67" s="84"/>
      <c r="G67" s="61"/>
    </row>
    <row r="68" spans="1:7" s="62" customFormat="1" ht="10.15" x14ac:dyDescent="0.35">
      <c r="A68" s="59" t="s">
        <v>777</v>
      </c>
      <c r="B68" s="62" t="s">
        <v>487</v>
      </c>
      <c r="C68" s="87" t="s">
        <v>378</v>
      </c>
      <c r="D68" s="303" t="s">
        <v>355</v>
      </c>
      <c r="E68" s="87" t="s">
        <v>671</v>
      </c>
      <c r="F68" s="83"/>
      <c r="G68" s="61"/>
    </row>
    <row r="69" spans="1:7" s="62" customFormat="1" ht="10.15" x14ac:dyDescent="0.35">
      <c r="A69" s="59"/>
      <c r="C69" s="87"/>
      <c r="D69" s="87"/>
      <c r="E69" s="87"/>
      <c r="F69" s="84"/>
      <c r="G69" s="73"/>
    </row>
    <row r="70" spans="1:7" s="62" customFormat="1" ht="10.15" x14ac:dyDescent="0.35">
      <c r="A70" s="59" t="s">
        <v>778</v>
      </c>
      <c r="B70" s="62" t="s">
        <v>486</v>
      </c>
      <c r="C70" s="87" t="s">
        <v>378</v>
      </c>
      <c r="D70" s="303" t="s">
        <v>355</v>
      </c>
      <c r="E70" s="87" t="s">
        <v>671</v>
      </c>
      <c r="F70" s="83"/>
      <c r="G70" s="61"/>
    </row>
    <row r="71" spans="1:7" s="62" customFormat="1" ht="10.15" x14ac:dyDescent="0.35">
      <c r="A71" s="59"/>
      <c r="C71" s="87"/>
      <c r="D71" s="87"/>
      <c r="E71" s="87"/>
      <c r="F71" s="84"/>
      <c r="G71" s="73"/>
    </row>
    <row r="72" spans="1:7" s="62" customFormat="1" ht="10.15" x14ac:dyDescent="0.35">
      <c r="A72" s="59" t="s">
        <v>779</v>
      </c>
      <c r="B72" s="62" t="s">
        <v>485</v>
      </c>
      <c r="C72" s="87" t="s">
        <v>378</v>
      </c>
      <c r="D72" s="303" t="s">
        <v>355</v>
      </c>
      <c r="E72" s="87" t="s">
        <v>671</v>
      </c>
      <c r="F72" s="83"/>
      <c r="G72" s="61"/>
    </row>
    <row r="73" spans="1:7" s="62" customFormat="1" ht="10.15" x14ac:dyDescent="0.35">
      <c r="A73" s="59"/>
      <c r="C73" s="87"/>
      <c r="D73" s="87"/>
      <c r="E73" s="87"/>
      <c r="F73" s="84"/>
      <c r="G73" s="73"/>
    </row>
    <row r="74" spans="1:7" s="62" customFormat="1" ht="10.15" x14ac:dyDescent="0.35">
      <c r="A74" s="59" t="s">
        <v>780</v>
      </c>
      <c r="B74" s="62" t="s">
        <v>484</v>
      </c>
      <c r="C74" s="87" t="s">
        <v>378</v>
      </c>
      <c r="D74" s="303" t="s">
        <v>355</v>
      </c>
      <c r="E74" s="87" t="s">
        <v>671</v>
      </c>
      <c r="F74" s="83"/>
      <c r="G74" s="61"/>
    </row>
    <row r="75" spans="1:7" s="62" customFormat="1" ht="10.15" x14ac:dyDescent="0.35">
      <c r="A75" s="59"/>
      <c r="C75" s="87"/>
      <c r="D75" s="87"/>
      <c r="E75" s="87"/>
      <c r="F75" s="84"/>
      <c r="G75" s="73"/>
    </row>
    <row r="76" spans="1:7" s="62" customFormat="1" ht="10.15" x14ac:dyDescent="0.35">
      <c r="A76" s="59" t="s">
        <v>781</v>
      </c>
      <c r="B76" s="62" t="s">
        <v>483</v>
      </c>
      <c r="C76" s="87" t="s">
        <v>378</v>
      </c>
      <c r="D76" s="303" t="s">
        <v>355</v>
      </c>
      <c r="E76" s="87" t="s">
        <v>671</v>
      </c>
      <c r="F76" s="83"/>
      <c r="G76" s="61"/>
    </row>
    <row r="77" spans="1:7" s="62" customFormat="1" ht="10.15" x14ac:dyDescent="0.35">
      <c r="A77" s="59"/>
      <c r="C77" s="87"/>
      <c r="D77" s="87"/>
      <c r="E77" s="87"/>
      <c r="F77" s="84"/>
      <c r="G77" s="73"/>
    </row>
    <row r="78" spans="1:7" s="62" customFormat="1" ht="10.15" x14ac:dyDescent="0.35">
      <c r="A78" s="59" t="s">
        <v>782</v>
      </c>
      <c r="B78" s="62" t="s">
        <v>482</v>
      </c>
      <c r="C78" s="87" t="s">
        <v>378</v>
      </c>
      <c r="D78" s="303" t="s">
        <v>355</v>
      </c>
      <c r="E78" s="87" t="s">
        <v>671</v>
      </c>
      <c r="F78" s="83"/>
      <c r="G78" s="61"/>
    </row>
    <row r="79" spans="1:7" s="62" customFormat="1" ht="10.15" x14ac:dyDescent="0.35">
      <c r="A79" s="59"/>
      <c r="C79" s="87"/>
      <c r="D79" s="87"/>
      <c r="E79" s="87"/>
      <c r="F79" s="84"/>
      <c r="G79" s="61"/>
    </row>
    <row r="80" spans="1:7" s="62" customFormat="1" ht="10.15" x14ac:dyDescent="0.3">
      <c r="A80" s="63" t="s">
        <v>241</v>
      </c>
      <c r="B80" s="67" t="s">
        <v>84</v>
      </c>
      <c r="C80" s="87"/>
      <c r="D80" s="87"/>
      <c r="E80" s="87"/>
      <c r="F80" s="87"/>
      <c r="G80" s="61"/>
    </row>
    <row r="81" spans="1:8" s="62" customFormat="1" ht="10.15" x14ac:dyDescent="0.35">
      <c r="A81" s="59"/>
      <c r="C81" s="87"/>
      <c r="D81" s="87"/>
      <c r="E81" s="87"/>
      <c r="F81" s="84"/>
      <c r="G81" s="61"/>
    </row>
    <row r="82" spans="1:8" s="62" customFormat="1" ht="10.15" x14ac:dyDescent="0.35">
      <c r="A82" s="59" t="s">
        <v>242</v>
      </c>
      <c r="B82" s="62" t="s">
        <v>80</v>
      </c>
      <c r="C82" s="87" t="s">
        <v>378</v>
      </c>
      <c r="D82" s="303"/>
      <c r="E82" s="87"/>
      <c r="F82" s="83"/>
      <c r="G82" s="61">
        <f>D82*F82</f>
        <v>0</v>
      </c>
    </row>
    <row r="83" spans="1:8" s="62" customFormat="1" ht="10.15" x14ac:dyDescent="0.35">
      <c r="A83" s="59"/>
      <c r="C83" s="87"/>
      <c r="D83" s="87"/>
      <c r="E83" s="87"/>
      <c r="F83" s="84"/>
      <c r="G83" s="61"/>
    </row>
    <row r="84" spans="1:8" s="62" customFormat="1" ht="10.15" x14ac:dyDescent="0.35">
      <c r="A84" s="59" t="s">
        <v>243</v>
      </c>
      <c r="B84" s="62" t="s">
        <v>81</v>
      </c>
      <c r="C84" s="87" t="s">
        <v>378</v>
      </c>
      <c r="D84" s="303"/>
      <c r="E84" s="87"/>
      <c r="F84" s="83"/>
      <c r="G84" s="61">
        <f>D84*F84</f>
        <v>0</v>
      </c>
    </row>
    <row r="85" spans="1:8" s="62" customFormat="1" ht="10.15" x14ac:dyDescent="0.35">
      <c r="A85" s="59"/>
      <c r="C85" s="87"/>
      <c r="D85" s="87"/>
      <c r="E85" s="87"/>
      <c r="F85" s="84"/>
      <c r="G85" s="61"/>
    </row>
    <row r="86" spans="1:8" s="62" customFormat="1" ht="10.15" x14ac:dyDescent="0.35">
      <c r="A86" s="59" t="s">
        <v>244</v>
      </c>
      <c r="B86" s="62" t="s">
        <v>82</v>
      </c>
      <c r="C86" s="87" t="s">
        <v>378</v>
      </c>
      <c r="D86" s="303"/>
      <c r="E86" s="87"/>
      <c r="F86" s="83"/>
      <c r="G86" s="61">
        <f>D86*F86</f>
        <v>0</v>
      </c>
    </row>
    <row r="87" spans="1:8" s="62" customFormat="1" ht="10.15" x14ac:dyDescent="0.35">
      <c r="A87" s="59"/>
      <c r="C87" s="87"/>
      <c r="D87" s="87"/>
      <c r="E87" s="87"/>
      <c r="F87" s="84"/>
      <c r="G87" s="61"/>
    </row>
    <row r="88" spans="1:8" s="62" customFormat="1" ht="10.15" x14ac:dyDescent="0.35">
      <c r="A88" s="59" t="s">
        <v>783</v>
      </c>
      <c r="B88" s="62" t="s">
        <v>83</v>
      </c>
      <c r="C88" s="87" t="s">
        <v>378</v>
      </c>
      <c r="D88" s="303"/>
      <c r="E88" s="87"/>
      <c r="F88" s="83"/>
      <c r="G88" s="61">
        <f>D88*F88</f>
        <v>0</v>
      </c>
    </row>
    <row r="89" spans="1:8" s="62" customFormat="1" ht="10.15" x14ac:dyDescent="0.35">
      <c r="A89" s="59"/>
      <c r="C89" s="87"/>
      <c r="D89" s="87"/>
      <c r="E89" s="87"/>
      <c r="F89" s="84"/>
      <c r="G89" s="61"/>
    </row>
    <row r="90" spans="1:8" s="62" customFormat="1" ht="10.15" x14ac:dyDescent="0.35">
      <c r="A90" s="59" t="s">
        <v>245</v>
      </c>
      <c r="B90" s="62" t="s">
        <v>280</v>
      </c>
      <c r="C90" s="87" t="s">
        <v>378</v>
      </c>
      <c r="D90" s="303"/>
      <c r="E90" s="87"/>
      <c r="F90" s="83"/>
      <c r="G90" s="61">
        <f>D90*F90</f>
        <v>0</v>
      </c>
    </row>
    <row r="91" spans="1:8" s="62" customFormat="1" ht="10.15" x14ac:dyDescent="0.35">
      <c r="A91" s="59"/>
      <c r="C91" s="87"/>
      <c r="D91" s="87"/>
      <c r="E91" s="87"/>
      <c r="F91" s="84"/>
      <c r="G91" s="61"/>
    </row>
    <row r="92" spans="1:8" s="62" customFormat="1" x14ac:dyDescent="0.35">
      <c r="A92" s="59" t="s">
        <v>246</v>
      </c>
      <c r="B92" s="62" t="s">
        <v>281</v>
      </c>
      <c r="C92" s="87" t="s">
        <v>378</v>
      </c>
      <c r="D92" s="303"/>
      <c r="E92" s="87"/>
      <c r="F92" s="83"/>
      <c r="G92" s="61">
        <f>D92*F92</f>
        <v>0</v>
      </c>
      <c r="H92" s="262"/>
    </row>
    <row r="93" spans="1:8" s="62" customFormat="1" ht="10.15" x14ac:dyDescent="0.35">
      <c r="A93" s="59"/>
      <c r="C93" s="87"/>
      <c r="D93" s="87"/>
      <c r="E93" s="87"/>
      <c r="F93" s="84"/>
      <c r="G93" s="61"/>
    </row>
    <row r="94" spans="1:8" s="62" customFormat="1" ht="10.15" x14ac:dyDescent="0.35">
      <c r="A94" s="59" t="s">
        <v>247</v>
      </c>
      <c r="B94" s="62" t="s">
        <v>282</v>
      </c>
      <c r="C94" s="87" t="s">
        <v>378</v>
      </c>
      <c r="D94" s="303"/>
      <c r="E94" s="87"/>
      <c r="F94" s="83"/>
      <c r="G94" s="61">
        <f>D94*F94</f>
        <v>0</v>
      </c>
    </row>
    <row r="95" spans="1:8" s="62" customFormat="1" ht="10.15" x14ac:dyDescent="0.35">
      <c r="A95" s="59"/>
      <c r="C95" s="87"/>
      <c r="D95" s="87"/>
      <c r="E95" s="87"/>
      <c r="F95" s="84"/>
      <c r="G95" s="61"/>
    </row>
    <row r="96" spans="1:8" s="62" customFormat="1" ht="10.15" x14ac:dyDescent="0.3">
      <c r="A96" s="63" t="s">
        <v>248</v>
      </c>
      <c r="B96" s="67" t="s">
        <v>116</v>
      </c>
      <c r="C96" s="87"/>
      <c r="D96" s="87"/>
      <c r="E96" s="87"/>
      <c r="F96" s="87"/>
      <c r="G96" s="61"/>
    </row>
    <row r="97" spans="1:8" s="62" customFormat="1" ht="10.15" x14ac:dyDescent="0.3">
      <c r="A97" s="59"/>
      <c r="B97" s="65" t="s">
        <v>510</v>
      </c>
      <c r="C97" s="87"/>
      <c r="D97" s="87"/>
      <c r="E97" s="87"/>
      <c r="F97" s="87"/>
      <c r="G97" s="61"/>
    </row>
    <row r="98" spans="1:8" s="62" customFormat="1" ht="10.15" x14ac:dyDescent="0.3">
      <c r="A98" s="59"/>
      <c r="B98" s="65" t="s">
        <v>511</v>
      </c>
      <c r="C98" s="87"/>
      <c r="D98" s="87"/>
      <c r="E98" s="87"/>
      <c r="F98" s="84"/>
      <c r="G98" s="61"/>
    </row>
    <row r="99" spans="1:8" s="62" customFormat="1" ht="10.15" x14ac:dyDescent="0.3">
      <c r="A99" s="59"/>
      <c r="B99" s="65"/>
      <c r="C99" s="87"/>
      <c r="D99" s="87"/>
      <c r="E99" s="87"/>
      <c r="F99" s="84"/>
      <c r="G99" s="61"/>
    </row>
    <row r="100" spans="1:8" s="62" customFormat="1" ht="10.15" x14ac:dyDescent="0.3">
      <c r="A100" s="59" t="s">
        <v>784</v>
      </c>
      <c r="B100" s="65" t="s">
        <v>330</v>
      </c>
      <c r="C100" s="87" t="s">
        <v>378</v>
      </c>
      <c r="D100" s="303"/>
      <c r="E100" s="87" t="s">
        <v>669</v>
      </c>
      <c r="F100" s="83"/>
      <c r="G100" s="61">
        <f>D100*F100</f>
        <v>0</v>
      </c>
    </row>
    <row r="101" spans="1:8" s="62" customFormat="1" ht="10.15" x14ac:dyDescent="0.3">
      <c r="A101" s="59"/>
      <c r="B101" s="65"/>
      <c r="C101" s="87"/>
      <c r="D101" s="87"/>
      <c r="E101" s="87"/>
      <c r="F101" s="84"/>
      <c r="G101" s="61"/>
    </row>
    <row r="102" spans="1:8" s="62" customFormat="1" ht="20.25" x14ac:dyDescent="0.35">
      <c r="A102" s="59" t="s">
        <v>785</v>
      </c>
      <c r="B102" s="62" t="s">
        <v>331</v>
      </c>
      <c r="C102" s="87" t="s">
        <v>378</v>
      </c>
      <c r="D102" s="303"/>
      <c r="E102" s="87" t="s">
        <v>669</v>
      </c>
      <c r="F102" s="83"/>
      <c r="G102" s="61">
        <f>D102*F102</f>
        <v>0</v>
      </c>
    </row>
    <row r="103" spans="1:8" s="62" customFormat="1" ht="10.15" x14ac:dyDescent="0.35">
      <c r="A103" s="59"/>
      <c r="C103" s="87"/>
      <c r="D103" s="146"/>
      <c r="E103" s="87"/>
      <c r="F103" s="84"/>
      <c r="G103" s="61"/>
    </row>
    <row r="104" spans="1:8" s="62" customFormat="1" ht="20.25" x14ac:dyDescent="0.35">
      <c r="A104" s="59" t="s">
        <v>786</v>
      </c>
      <c r="B104" s="62" t="s">
        <v>567</v>
      </c>
      <c r="C104" s="87" t="s">
        <v>378</v>
      </c>
      <c r="D104" s="303"/>
      <c r="E104" s="87" t="s">
        <v>669</v>
      </c>
      <c r="F104" s="83"/>
      <c r="G104" s="61">
        <f>D104*F104</f>
        <v>0</v>
      </c>
      <c r="H104" s="262"/>
    </row>
    <row r="105" spans="1:8" s="62" customFormat="1" ht="10.15" x14ac:dyDescent="0.35">
      <c r="A105" s="59"/>
      <c r="C105" s="87"/>
      <c r="D105" s="87"/>
      <c r="E105" s="87"/>
      <c r="F105" s="84"/>
      <c r="G105" s="61"/>
    </row>
    <row r="106" spans="1:8" s="62" customFormat="1" ht="10.15" x14ac:dyDescent="0.3">
      <c r="A106" s="59" t="s">
        <v>787</v>
      </c>
      <c r="B106" s="65" t="s">
        <v>332</v>
      </c>
      <c r="C106" s="87" t="s">
        <v>378</v>
      </c>
      <c r="D106" s="303"/>
      <c r="E106" s="87" t="s">
        <v>669</v>
      </c>
      <c r="F106" s="83"/>
      <c r="G106" s="61">
        <f>D106*F106</f>
        <v>0</v>
      </c>
    </row>
    <row r="107" spans="1:8" s="62" customFormat="1" ht="10.15" x14ac:dyDescent="0.3">
      <c r="A107" s="59"/>
      <c r="B107" s="65"/>
      <c r="C107" s="87"/>
      <c r="D107" s="87"/>
      <c r="E107" s="87"/>
      <c r="F107" s="84"/>
      <c r="G107" s="61"/>
    </row>
    <row r="108" spans="1:8" s="62" customFormat="1" ht="11.25" customHeight="1" x14ac:dyDescent="0.3">
      <c r="A108" s="59" t="s">
        <v>788</v>
      </c>
      <c r="B108" s="65" t="s">
        <v>333</v>
      </c>
      <c r="C108" s="87" t="s">
        <v>378</v>
      </c>
      <c r="D108" s="303"/>
      <c r="E108" s="87" t="s">
        <v>669</v>
      </c>
      <c r="F108" s="83"/>
      <c r="G108" s="61">
        <f>D108*F108</f>
        <v>0</v>
      </c>
    </row>
    <row r="109" spans="1:8" s="62" customFormat="1" ht="11.25" customHeight="1" x14ac:dyDescent="0.3">
      <c r="A109" s="59"/>
      <c r="B109" s="65"/>
      <c r="C109" s="87"/>
      <c r="D109" s="87"/>
      <c r="E109" s="87"/>
      <c r="F109" s="84"/>
      <c r="G109" s="61"/>
    </row>
    <row r="110" spans="1:8" s="62" customFormat="1" ht="11.25" customHeight="1" x14ac:dyDescent="0.3">
      <c r="A110" s="59" t="s">
        <v>789</v>
      </c>
      <c r="B110" s="65" t="s">
        <v>334</v>
      </c>
      <c r="C110" s="87" t="s">
        <v>378</v>
      </c>
      <c r="D110" s="303"/>
      <c r="E110" s="87" t="s">
        <v>669</v>
      </c>
      <c r="F110" s="83"/>
      <c r="G110" s="61">
        <f>D110*F110</f>
        <v>0</v>
      </c>
      <c r="H110" s="166" t="s">
        <v>655</v>
      </c>
    </row>
    <row r="111" spans="1:8" s="62" customFormat="1" ht="10.15" x14ac:dyDescent="0.35">
      <c r="A111" s="59"/>
      <c r="C111" s="87"/>
      <c r="D111" s="87"/>
      <c r="E111" s="87"/>
      <c r="F111" s="84"/>
      <c r="G111" s="61"/>
    </row>
    <row r="112" spans="1:8" s="62" customFormat="1" ht="11.25" customHeight="1" x14ac:dyDescent="0.3">
      <c r="A112" s="59" t="s">
        <v>790</v>
      </c>
      <c r="B112" s="50" t="s">
        <v>335</v>
      </c>
      <c r="C112" s="87" t="s">
        <v>378</v>
      </c>
      <c r="D112" s="303"/>
      <c r="E112" s="87" t="s">
        <v>669</v>
      </c>
      <c r="F112" s="83"/>
      <c r="G112" s="61">
        <f>D112*F112</f>
        <v>0</v>
      </c>
    </row>
    <row r="113" spans="1:7" s="62" customFormat="1" ht="11.25" customHeight="1" x14ac:dyDescent="0.3">
      <c r="A113" s="59"/>
      <c r="B113" s="50"/>
      <c r="C113" s="87"/>
      <c r="D113" s="87"/>
      <c r="E113" s="87"/>
      <c r="F113" s="84"/>
      <c r="G113" s="61"/>
    </row>
    <row r="114" spans="1:7" s="62" customFormat="1" ht="11.25" customHeight="1" x14ac:dyDescent="0.3">
      <c r="A114" s="59" t="s">
        <v>791</v>
      </c>
      <c r="B114" s="65" t="s">
        <v>336</v>
      </c>
      <c r="C114" s="87" t="s">
        <v>378</v>
      </c>
      <c r="D114" s="303"/>
      <c r="E114" s="87" t="s">
        <v>669</v>
      </c>
      <c r="F114" s="83"/>
      <c r="G114" s="61">
        <f>D114*F114</f>
        <v>0</v>
      </c>
    </row>
    <row r="115" spans="1:7" s="62" customFormat="1" ht="11.25" customHeight="1" x14ac:dyDescent="0.3">
      <c r="A115" s="59"/>
      <c r="B115" s="65"/>
      <c r="C115" s="87"/>
      <c r="D115" s="87"/>
      <c r="E115" s="87"/>
      <c r="F115" s="84"/>
      <c r="G115" s="61"/>
    </row>
    <row r="116" spans="1:7" s="62" customFormat="1" ht="24" customHeight="1" x14ac:dyDescent="0.3">
      <c r="A116" s="59" t="s">
        <v>792</v>
      </c>
      <c r="B116" s="135" t="s">
        <v>870</v>
      </c>
      <c r="C116" s="87" t="s">
        <v>378</v>
      </c>
      <c r="D116" s="303"/>
      <c r="E116" s="87" t="s">
        <v>669</v>
      </c>
      <c r="F116" s="83"/>
      <c r="G116" s="61">
        <f>D116*F116</f>
        <v>0</v>
      </c>
    </row>
    <row r="117" spans="1:7" s="62" customFormat="1" ht="11.25" customHeight="1" x14ac:dyDescent="0.3">
      <c r="A117" s="59"/>
      <c r="B117" s="65"/>
      <c r="C117" s="87"/>
      <c r="D117" s="87"/>
      <c r="E117" s="87"/>
      <c r="F117" s="84"/>
      <c r="G117" s="61"/>
    </row>
    <row r="118" spans="1:7" s="62" customFormat="1" ht="24" customHeight="1" x14ac:dyDescent="0.3">
      <c r="A118" s="59" t="s">
        <v>793</v>
      </c>
      <c r="B118" s="135" t="s">
        <v>871</v>
      </c>
      <c r="C118" s="87" t="s">
        <v>378</v>
      </c>
      <c r="D118" s="303"/>
      <c r="E118" s="87" t="s">
        <v>669</v>
      </c>
      <c r="F118" s="83"/>
      <c r="G118" s="61">
        <f>D118*F118</f>
        <v>0</v>
      </c>
    </row>
    <row r="119" spans="1:7" s="62" customFormat="1" ht="11.25" customHeight="1" x14ac:dyDescent="0.3">
      <c r="A119" s="59"/>
      <c r="B119" s="65"/>
      <c r="C119" s="87"/>
      <c r="D119" s="87"/>
      <c r="E119" s="87"/>
      <c r="F119" s="84"/>
      <c r="G119" s="61"/>
    </row>
    <row r="120" spans="1:7" s="62" customFormat="1" ht="24" customHeight="1" x14ac:dyDescent="0.3">
      <c r="A120" s="59" t="s">
        <v>794</v>
      </c>
      <c r="B120" s="135" t="s">
        <v>872</v>
      </c>
      <c r="C120" s="87" t="s">
        <v>378</v>
      </c>
      <c r="D120" s="303"/>
      <c r="E120" s="87" t="s">
        <v>669</v>
      </c>
      <c r="F120" s="83"/>
      <c r="G120" s="61">
        <f>D120*F120</f>
        <v>0</v>
      </c>
    </row>
    <row r="121" spans="1:7" s="62" customFormat="1" ht="11.25" customHeight="1" x14ac:dyDescent="0.3">
      <c r="A121" s="59"/>
      <c r="B121" s="65"/>
      <c r="C121" s="87"/>
      <c r="D121" s="87"/>
      <c r="E121" s="87"/>
      <c r="F121" s="84"/>
      <c r="G121" s="61"/>
    </row>
    <row r="122" spans="1:7" s="62" customFormat="1" ht="11.25" customHeight="1" x14ac:dyDescent="0.3">
      <c r="A122" s="63" t="s">
        <v>249</v>
      </c>
      <c r="B122" s="67" t="s">
        <v>117</v>
      </c>
      <c r="C122" s="87"/>
      <c r="D122" s="87"/>
      <c r="E122" s="87"/>
      <c r="F122" s="87"/>
      <c r="G122" s="61"/>
    </row>
    <row r="123" spans="1:7" s="62" customFormat="1" ht="20.25" x14ac:dyDescent="0.3">
      <c r="A123" s="59"/>
      <c r="B123" s="65" t="s">
        <v>343</v>
      </c>
      <c r="C123" s="87"/>
      <c r="D123" s="87"/>
      <c r="E123" s="87"/>
      <c r="F123" s="87"/>
      <c r="G123" s="61"/>
    </row>
    <row r="124" spans="1:7" s="62" customFormat="1" ht="11.25" customHeight="1" x14ac:dyDescent="0.3">
      <c r="A124" s="59"/>
      <c r="B124" s="65" t="s">
        <v>511</v>
      </c>
      <c r="C124" s="87"/>
      <c r="D124" s="87"/>
      <c r="E124" s="87"/>
      <c r="F124" s="84"/>
      <c r="G124" s="61"/>
    </row>
    <row r="125" spans="1:7" s="62" customFormat="1" ht="11.25" customHeight="1" x14ac:dyDescent="0.3">
      <c r="A125" s="59"/>
      <c r="B125" s="65"/>
      <c r="C125" s="87"/>
      <c r="D125" s="87"/>
      <c r="E125" s="87"/>
      <c r="F125" s="84"/>
      <c r="G125" s="61"/>
    </row>
    <row r="126" spans="1:7" s="62" customFormat="1" ht="11.25" customHeight="1" x14ac:dyDescent="0.3">
      <c r="A126" s="59" t="s">
        <v>250</v>
      </c>
      <c r="B126" s="65" t="s">
        <v>337</v>
      </c>
      <c r="C126" s="87" t="s">
        <v>378</v>
      </c>
      <c r="D126" s="303"/>
      <c r="E126" s="87" t="s">
        <v>669</v>
      </c>
      <c r="F126" s="83"/>
      <c r="G126" s="61">
        <f>D126*F126</f>
        <v>0</v>
      </c>
    </row>
    <row r="127" spans="1:7" s="62" customFormat="1" ht="11.25" customHeight="1" x14ac:dyDescent="0.3">
      <c r="A127" s="59"/>
      <c r="B127" s="65"/>
      <c r="C127" s="87"/>
      <c r="D127" s="87"/>
      <c r="E127" s="87"/>
      <c r="F127" s="84"/>
      <c r="G127" s="61"/>
    </row>
    <row r="128" spans="1:7" s="62" customFormat="1" ht="11.25" customHeight="1" x14ac:dyDescent="0.3">
      <c r="A128" s="59" t="s">
        <v>251</v>
      </c>
      <c r="B128" s="65" t="s">
        <v>338</v>
      </c>
      <c r="C128" s="87" t="s">
        <v>378</v>
      </c>
      <c r="D128" s="303"/>
      <c r="E128" s="87" t="s">
        <v>669</v>
      </c>
      <c r="F128" s="83"/>
      <c r="G128" s="61">
        <f>D128*F128</f>
        <v>0</v>
      </c>
    </row>
    <row r="129" spans="1:8" s="62" customFormat="1" ht="11.25" customHeight="1" x14ac:dyDescent="0.3">
      <c r="A129" s="59"/>
      <c r="B129" s="65"/>
      <c r="C129" s="87"/>
      <c r="D129" s="87"/>
      <c r="E129" s="87"/>
      <c r="F129" s="84"/>
      <c r="G129" s="61"/>
    </row>
    <row r="130" spans="1:8" s="62" customFormat="1" ht="11.25" customHeight="1" x14ac:dyDescent="0.3">
      <c r="A130" s="59" t="s">
        <v>692</v>
      </c>
      <c r="B130" s="65" t="s">
        <v>339</v>
      </c>
      <c r="C130" s="87" t="s">
        <v>378</v>
      </c>
      <c r="D130" s="303"/>
      <c r="E130" s="87" t="s">
        <v>669</v>
      </c>
      <c r="F130" s="83"/>
      <c r="G130" s="61">
        <f>D130*F130</f>
        <v>0</v>
      </c>
    </row>
    <row r="131" spans="1:8" s="62" customFormat="1" ht="11.25" customHeight="1" x14ac:dyDescent="0.3">
      <c r="A131" s="59"/>
      <c r="B131" s="65"/>
      <c r="C131" s="87"/>
      <c r="D131" s="87"/>
      <c r="E131" s="87"/>
      <c r="F131" s="84"/>
      <c r="G131" s="61"/>
    </row>
    <row r="132" spans="1:8" s="62" customFormat="1" ht="11.25" customHeight="1" x14ac:dyDescent="0.3">
      <c r="A132" s="59" t="s">
        <v>693</v>
      </c>
      <c r="B132" s="65" t="s">
        <v>340</v>
      </c>
      <c r="C132" s="87" t="s">
        <v>378</v>
      </c>
      <c r="D132" s="303"/>
      <c r="E132" s="87" t="s">
        <v>669</v>
      </c>
      <c r="F132" s="83"/>
      <c r="G132" s="61">
        <f>D132*F132</f>
        <v>0</v>
      </c>
      <c r="H132" s="166" t="s">
        <v>655</v>
      </c>
    </row>
    <row r="133" spans="1:8" s="62" customFormat="1" ht="11.25" customHeight="1" x14ac:dyDescent="0.35">
      <c r="A133" s="59"/>
      <c r="C133" s="87"/>
      <c r="D133" s="87"/>
      <c r="E133" s="87"/>
      <c r="F133" s="84"/>
      <c r="G133" s="61"/>
    </row>
    <row r="134" spans="1:8" s="62" customFormat="1" ht="11.25" customHeight="1" x14ac:dyDescent="0.3">
      <c r="A134" s="59" t="s">
        <v>694</v>
      </c>
      <c r="B134" s="50" t="s">
        <v>341</v>
      </c>
      <c r="C134" s="87" t="s">
        <v>378</v>
      </c>
      <c r="D134" s="303"/>
      <c r="E134" s="87" t="s">
        <v>669</v>
      </c>
      <c r="F134" s="83"/>
      <c r="G134" s="61">
        <f>D134*F134</f>
        <v>0</v>
      </c>
    </row>
    <row r="135" spans="1:8" s="62" customFormat="1" ht="11.25" customHeight="1" x14ac:dyDescent="0.3">
      <c r="A135" s="59"/>
      <c r="B135" s="50"/>
      <c r="C135" s="87"/>
      <c r="D135" s="87"/>
      <c r="E135" s="87"/>
      <c r="F135" s="84"/>
      <c r="G135" s="61"/>
    </row>
    <row r="136" spans="1:8" s="62" customFormat="1" ht="11.25" customHeight="1" x14ac:dyDescent="0.3">
      <c r="A136" s="59" t="s">
        <v>695</v>
      </c>
      <c r="B136" s="65" t="s">
        <v>342</v>
      </c>
      <c r="C136" s="87" t="s">
        <v>378</v>
      </c>
      <c r="D136" s="303"/>
      <c r="E136" s="87" t="s">
        <v>669</v>
      </c>
      <c r="F136" s="83"/>
      <c r="G136" s="61">
        <f>D136*F136</f>
        <v>0</v>
      </c>
    </row>
    <row r="137" spans="1:8" s="62" customFormat="1" ht="11.25" customHeight="1" x14ac:dyDescent="0.3">
      <c r="A137" s="59"/>
      <c r="B137" s="65"/>
      <c r="C137" s="87"/>
      <c r="D137" s="87"/>
      <c r="E137" s="87"/>
      <c r="F137" s="84"/>
      <c r="G137" s="61"/>
    </row>
    <row r="138" spans="1:8" s="62" customFormat="1" ht="24" customHeight="1" x14ac:dyDescent="0.3">
      <c r="A138" s="59" t="s">
        <v>696</v>
      </c>
      <c r="B138" s="135" t="s">
        <v>873</v>
      </c>
      <c r="C138" s="87" t="s">
        <v>378</v>
      </c>
      <c r="D138" s="303"/>
      <c r="E138" s="87" t="s">
        <v>669</v>
      </c>
      <c r="F138" s="83"/>
      <c r="G138" s="61">
        <f>D138*F138</f>
        <v>0</v>
      </c>
    </row>
    <row r="139" spans="1:8" s="62" customFormat="1" ht="11.25" customHeight="1" x14ac:dyDescent="0.3">
      <c r="A139" s="59"/>
      <c r="B139" s="65"/>
      <c r="C139" s="87"/>
      <c r="D139" s="87"/>
      <c r="E139" s="87"/>
      <c r="F139" s="84"/>
      <c r="G139" s="61"/>
    </row>
    <row r="140" spans="1:8" s="62" customFormat="1" ht="24" customHeight="1" x14ac:dyDescent="0.3">
      <c r="A140" s="59" t="s">
        <v>795</v>
      </c>
      <c r="B140" s="135" t="s">
        <v>874</v>
      </c>
      <c r="C140" s="87" t="s">
        <v>378</v>
      </c>
      <c r="D140" s="303"/>
      <c r="E140" s="87" t="s">
        <v>669</v>
      </c>
      <c r="F140" s="83"/>
      <c r="G140" s="61">
        <f>D140*F140</f>
        <v>0</v>
      </c>
    </row>
    <row r="141" spans="1:8" s="62" customFormat="1" ht="11.25" customHeight="1" x14ac:dyDescent="0.3">
      <c r="A141" s="59"/>
      <c r="B141" s="65"/>
      <c r="C141" s="87"/>
      <c r="D141" s="87"/>
      <c r="E141" s="87"/>
      <c r="F141" s="84"/>
      <c r="G141" s="61"/>
    </row>
    <row r="142" spans="1:8" s="62" customFormat="1" ht="24" customHeight="1" x14ac:dyDescent="0.3">
      <c r="A142" s="59" t="s">
        <v>796</v>
      </c>
      <c r="B142" s="135" t="s">
        <v>875</v>
      </c>
      <c r="C142" s="87" t="s">
        <v>378</v>
      </c>
      <c r="D142" s="303"/>
      <c r="E142" s="87" t="s">
        <v>669</v>
      </c>
      <c r="F142" s="83"/>
      <c r="G142" s="61">
        <f>D142*F142</f>
        <v>0</v>
      </c>
    </row>
    <row r="143" spans="1:8" s="62" customFormat="1" ht="11.25" customHeight="1" x14ac:dyDescent="0.3">
      <c r="A143" s="59"/>
      <c r="B143" s="65"/>
      <c r="C143" s="87"/>
      <c r="D143" s="87"/>
      <c r="E143" s="87"/>
      <c r="F143" s="84"/>
      <c r="G143" s="61"/>
    </row>
    <row r="144" spans="1:8" s="62" customFormat="1" ht="10.15" x14ac:dyDescent="0.35">
      <c r="A144" s="63" t="s">
        <v>252</v>
      </c>
      <c r="B144" s="162" t="s">
        <v>118</v>
      </c>
      <c r="C144" s="87"/>
      <c r="D144" s="87"/>
      <c r="E144" s="87"/>
      <c r="F144" s="87"/>
      <c r="G144" s="61"/>
    </row>
    <row r="145" spans="1:7" s="62" customFormat="1" ht="20.25" x14ac:dyDescent="0.3">
      <c r="A145" s="59"/>
      <c r="B145" s="65" t="s">
        <v>343</v>
      </c>
      <c r="C145" s="87"/>
      <c r="D145" s="87"/>
      <c r="E145" s="87"/>
      <c r="F145" s="87"/>
      <c r="G145" s="61"/>
    </row>
    <row r="146" spans="1:7" s="62" customFormat="1" ht="11.25" customHeight="1" x14ac:dyDescent="0.3">
      <c r="A146" s="59"/>
      <c r="B146" s="65" t="s">
        <v>511</v>
      </c>
      <c r="C146" s="87"/>
      <c r="D146" s="87"/>
      <c r="E146" s="87"/>
      <c r="F146" s="84"/>
      <c r="G146" s="61"/>
    </row>
    <row r="147" spans="1:7" s="62" customFormat="1" ht="11.25" customHeight="1" x14ac:dyDescent="0.3">
      <c r="A147" s="59"/>
      <c r="B147" s="65"/>
      <c r="C147" s="87"/>
      <c r="D147" s="87"/>
      <c r="E147" s="87"/>
      <c r="F147" s="84"/>
      <c r="G147" s="61"/>
    </row>
    <row r="148" spans="1:7" s="62" customFormat="1" ht="11.25" customHeight="1" x14ac:dyDescent="0.3">
      <c r="A148" s="59" t="s">
        <v>797</v>
      </c>
      <c r="B148" s="65" t="s">
        <v>517</v>
      </c>
      <c r="C148" s="87" t="s">
        <v>378</v>
      </c>
      <c r="D148" s="303"/>
      <c r="E148" s="87" t="s">
        <v>669</v>
      </c>
      <c r="F148" s="83"/>
      <c r="G148" s="61">
        <f>D148*F148</f>
        <v>0</v>
      </c>
    </row>
    <row r="149" spans="1:7" s="62" customFormat="1" ht="11.25" customHeight="1" x14ac:dyDescent="0.3">
      <c r="A149" s="59"/>
      <c r="B149" s="65"/>
      <c r="C149" s="87"/>
      <c r="D149" s="87"/>
      <c r="E149" s="87"/>
      <c r="F149" s="84"/>
      <c r="G149" s="61"/>
    </row>
    <row r="150" spans="1:7" s="62" customFormat="1" ht="11.25" customHeight="1" x14ac:dyDescent="0.3">
      <c r="A150" s="59" t="s">
        <v>798</v>
      </c>
      <c r="B150" s="65" t="s">
        <v>518</v>
      </c>
      <c r="C150" s="87" t="s">
        <v>378</v>
      </c>
      <c r="D150" s="303"/>
      <c r="E150" s="87" t="s">
        <v>669</v>
      </c>
      <c r="F150" s="83"/>
      <c r="G150" s="61">
        <f>D150*F150</f>
        <v>0</v>
      </c>
    </row>
    <row r="151" spans="1:7" s="62" customFormat="1" ht="11.25" customHeight="1" x14ac:dyDescent="0.3">
      <c r="A151" s="59"/>
      <c r="B151" s="65"/>
      <c r="C151" s="87"/>
      <c r="D151" s="87"/>
      <c r="E151" s="87"/>
      <c r="F151" s="84"/>
      <c r="G151" s="61"/>
    </row>
    <row r="152" spans="1:7" s="62" customFormat="1" ht="24" customHeight="1" x14ac:dyDescent="0.3">
      <c r="A152" s="59" t="s">
        <v>799</v>
      </c>
      <c r="B152" s="135" t="s">
        <v>876</v>
      </c>
      <c r="C152" s="87" t="s">
        <v>378</v>
      </c>
      <c r="D152" s="303"/>
      <c r="E152" s="87" t="s">
        <v>669</v>
      </c>
      <c r="F152" s="83"/>
      <c r="G152" s="61">
        <f>D152*F152</f>
        <v>0</v>
      </c>
    </row>
    <row r="153" spans="1:7" s="62" customFormat="1" ht="11.25" customHeight="1" x14ac:dyDescent="0.3">
      <c r="A153" s="59"/>
      <c r="B153" s="65"/>
      <c r="C153" s="87"/>
      <c r="D153" s="87"/>
      <c r="E153" s="87"/>
      <c r="F153" s="84"/>
      <c r="G153" s="61"/>
    </row>
    <row r="154" spans="1:7" s="62" customFormat="1" ht="10.15" x14ac:dyDescent="0.3">
      <c r="A154" s="63" t="s">
        <v>285</v>
      </c>
      <c r="B154" s="67" t="s">
        <v>296</v>
      </c>
      <c r="C154" s="87"/>
      <c r="D154" s="87"/>
      <c r="E154" s="87"/>
      <c r="F154" s="87"/>
      <c r="G154" s="61"/>
    </row>
    <row r="155" spans="1:7" s="62" customFormat="1" ht="20.25" x14ac:dyDescent="0.3">
      <c r="A155" s="63"/>
      <c r="B155" s="135" t="s">
        <v>1073</v>
      </c>
      <c r="C155" s="87"/>
      <c r="D155" s="87"/>
      <c r="E155" s="87"/>
      <c r="F155" s="87"/>
      <c r="G155" s="61"/>
    </row>
    <row r="156" spans="1:7" s="62" customFormat="1" ht="12.75" customHeight="1" x14ac:dyDescent="0.35">
      <c r="A156" s="59"/>
      <c r="C156" s="87"/>
      <c r="D156" s="87"/>
      <c r="E156" s="87"/>
      <c r="F156" s="87"/>
      <c r="G156" s="61"/>
    </row>
    <row r="157" spans="1:7" s="50" customFormat="1" ht="33.75" customHeight="1" x14ac:dyDescent="0.3">
      <c r="A157" s="59" t="s">
        <v>297</v>
      </c>
      <c r="B157" s="229" t="s">
        <v>1074</v>
      </c>
      <c r="C157" s="87"/>
      <c r="D157" s="87"/>
      <c r="E157" s="87"/>
      <c r="F157" s="87"/>
      <c r="G157" s="61"/>
    </row>
    <row r="158" spans="1:7" s="50" customFormat="1" ht="10.15" x14ac:dyDescent="0.3">
      <c r="A158" s="59"/>
      <c r="B158" s="94" t="s">
        <v>800</v>
      </c>
      <c r="C158" s="87"/>
      <c r="D158" s="87"/>
      <c r="E158" s="87"/>
      <c r="F158" s="87"/>
      <c r="G158" s="61"/>
    </row>
    <row r="159" spans="1:7" s="50" customFormat="1" ht="10.15" x14ac:dyDescent="0.3">
      <c r="A159" s="59"/>
      <c r="B159" s="229"/>
      <c r="C159" s="87"/>
      <c r="D159" s="87"/>
      <c r="E159" s="87"/>
      <c r="F159" s="87"/>
      <c r="G159" s="61"/>
    </row>
    <row r="160" spans="1:7" s="50" customFormat="1" ht="20.25" x14ac:dyDescent="0.3">
      <c r="A160" s="59"/>
      <c r="B160" s="229" t="s">
        <v>835</v>
      </c>
      <c r="C160" s="87" t="s">
        <v>378</v>
      </c>
      <c r="D160" s="303"/>
      <c r="E160" s="87" t="s">
        <v>671</v>
      </c>
      <c r="F160" s="83"/>
      <c r="G160" s="61">
        <f>D160*F160</f>
        <v>0</v>
      </c>
    </row>
    <row r="161" spans="1:7" s="50" customFormat="1" ht="10.15" x14ac:dyDescent="0.3">
      <c r="A161" s="59"/>
      <c r="B161" s="62"/>
      <c r="C161" s="87"/>
      <c r="D161" s="87"/>
      <c r="E161" s="87"/>
      <c r="F161" s="84"/>
      <c r="G161" s="61"/>
    </row>
    <row r="162" spans="1:7" s="50" customFormat="1" ht="11.25" customHeight="1" x14ac:dyDescent="0.3">
      <c r="A162" s="59" t="s">
        <v>298</v>
      </c>
      <c r="B162" s="62" t="s">
        <v>801</v>
      </c>
      <c r="C162" s="87"/>
      <c r="D162" s="87"/>
      <c r="E162" s="87"/>
      <c r="F162" s="84"/>
      <c r="G162" s="61"/>
    </row>
    <row r="163" spans="1:7" s="50" customFormat="1" ht="10.15" x14ac:dyDescent="0.3">
      <c r="A163" s="59"/>
      <c r="B163" s="94" t="s">
        <v>800</v>
      </c>
      <c r="C163" s="87"/>
      <c r="D163" s="87"/>
      <c r="E163" s="87"/>
      <c r="F163" s="84"/>
      <c r="G163" s="61"/>
    </row>
    <row r="164" spans="1:7" s="50" customFormat="1" ht="20.25" x14ac:dyDescent="0.3">
      <c r="A164" s="59"/>
      <c r="B164" s="229" t="s">
        <v>836</v>
      </c>
      <c r="C164" s="87"/>
      <c r="D164" s="87"/>
      <c r="E164" s="87" t="s">
        <v>671</v>
      </c>
      <c r="F164" s="84"/>
      <c r="G164" s="61"/>
    </row>
    <row r="165" spans="1:7" s="62" customFormat="1" ht="10.15" x14ac:dyDescent="0.35">
      <c r="A165" s="59"/>
      <c r="C165" s="87"/>
      <c r="D165" s="87"/>
      <c r="E165" s="87"/>
      <c r="F165" s="87"/>
      <c r="G165" s="61"/>
    </row>
    <row r="166" spans="1:7" s="50" customFormat="1" ht="12" customHeight="1" thickBot="1" x14ac:dyDescent="0.35">
      <c r="A166" s="59"/>
      <c r="B166" s="67" t="s">
        <v>584</v>
      </c>
      <c r="C166" s="87"/>
      <c r="D166" s="87"/>
      <c r="E166" s="87"/>
      <c r="F166" s="84"/>
      <c r="G166" s="99">
        <f>SUM(G8:G164)</f>
        <v>0</v>
      </c>
    </row>
    <row r="167" spans="1:7" ht="13.15" thickTop="1" x14ac:dyDescent="0.35">
      <c r="C167" s="42"/>
      <c r="D167" s="42"/>
      <c r="E167" s="42"/>
      <c r="F167" s="42"/>
    </row>
  </sheetData>
  <mergeCells count="2">
    <mergeCell ref="A1:B1"/>
    <mergeCell ref="D1:G1"/>
  </mergeCells>
  <phoneticPr fontId="0" type="noConversion"/>
  <pageMargins left="1.1811023622047245" right="0.78740157480314965" top="0.59055118110236227" bottom="0.74803149606299213" header="0.19685039370078741" footer="0.35433070866141736"/>
  <pageSetup paperSize="9" scale="91" orientation="portrait" r:id="rId1"/>
  <headerFooter alignWithMargins="0">
    <oddFooter>&amp;L&amp;6&amp;D / Seite &amp;P&amp;C&amp;8&amp;A&amp;R&amp;"Arial,Fett"&amp;8&amp;F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04"/>
  <sheetViews>
    <sheetView view="pageBreakPreview" zoomScaleNormal="85" zoomScaleSheetLayoutView="100" workbookViewId="0">
      <selection sqref="A1:B1"/>
    </sheetView>
  </sheetViews>
  <sheetFormatPr baseColWidth="10" defaultRowHeight="12.75" x14ac:dyDescent="0.35"/>
  <cols>
    <col min="1" max="1" width="6.59765625" style="42" bestFit="1" customWidth="1"/>
    <col min="2" max="2" width="44.59765625" style="42" customWidth="1"/>
    <col min="3" max="3" width="4.73046875" style="80" bestFit="1" customWidth="1"/>
    <col min="4" max="4" width="7.59765625" style="80" bestFit="1" customWidth="1"/>
    <col min="5" max="5" width="7.265625" style="80" customWidth="1"/>
    <col min="6" max="6" width="9.73046875" style="80" bestFit="1" customWidth="1"/>
    <col min="7" max="7" width="8.73046875" style="42" bestFit="1" customWidth="1"/>
    <col min="8" max="8" width="76" style="42" customWidth="1"/>
    <col min="9" max="13" width="11.3984375" style="42"/>
  </cols>
  <sheetData>
    <row r="1" spans="1:20" ht="57" customHeight="1" x14ac:dyDescent="0.35">
      <c r="A1" s="311" t="s">
        <v>1080</v>
      </c>
      <c r="B1" s="312"/>
      <c r="C1" s="37"/>
      <c r="D1" s="333"/>
      <c r="E1" s="333"/>
      <c r="F1" s="333"/>
      <c r="G1" s="333"/>
      <c r="I1"/>
      <c r="J1"/>
      <c r="K1"/>
      <c r="L1"/>
      <c r="M1"/>
    </row>
    <row r="2" spans="1:20" x14ac:dyDescent="0.35">
      <c r="A2" s="1"/>
      <c r="B2" s="1"/>
      <c r="C2" s="85"/>
      <c r="D2" s="85"/>
      <c r="E2" s="85"/>
      <c r="F2" s="90"/>
      <c r="G2" s="20"/>
      <c r="H2" s="19"/>
      <c r="I2"/>
      <c r="J2"/>
      <c r="K2"/>
      <c r="L2"/>
      <c r="M2"/>
    </row>
    <row r="3" spans="1:20" x14ac:dyDescent="0.35">
      <c r="A3" s="227"/>
      <c r="B3" s="227"/>
      <c r="C3" s="228"/>
      <c r="D3" s="228"/>
      <c r="E3" s="228"/>
      <c r="F3" s="228"/>
      <c r="G3" s="227"/>
    </row>
    <row r="4" spans="1:20" ht="20.25" x14ac:dyDescent="0.35">
      <c r="A4" s="279" t="s">
        <v>387</v>
      </c>
      <c r="B4" s="279" t="s">
        <v>680</v>
      </c>
      <c r="C4" s="279" t="s">
        <v>388</v>
      </c>
      <c r="D4" s="279" t="s">
        <v>389</v>
      </c>
      <c r="E4" s="280" t="s">
        <v>1063</v>
      </c>
      <c r="F4" s="279" t="s">
        <v>390</v>
      </c>
      <c r="G4" s="279" t="s">
        <v>391</v>
      </c>
    </row>
    <row r="5" spans="1:20" x14ac:dyDescent="0.35">
      <c r="C5" s="87"/>
      <c r="D5" s="87"/>
      <c r="E5" s="87"/>
      <c r="F5" s="84"/>
    </row>
    <row r="6" spans="1:20" s="50" customFormat="1" ht="10.15" x14ac:dyDescent="0.3">
      <c r="A6" s="63" t="s">
        <v>329</v>
      </c>
      <c r="B6" s="67" t="s">
        <v>520</v>
      </c>
      <c r="C6" s="87"/>
      <c r="D6" s="87"/>
      <c r="E6" s="87"/>
      <c r="F6" s="84"/>
      <c r="G6" s="61"/>
    </row>
    <row r="7" spans="1:20" s="50" customFormat="1" ht="10.15" x14ac:dyDescent="0.3">
      <c r="A7" s="63" t="s">
        <v>229</v>
      </c>
      <c r="B7" s="67" t="s">
        <v>570</v>
      </c>
      <c r="C7" s="87"/>
      <c r="D7" s="87"/>
      <c r="E7" s="87"/>
      <c r="F7" s="84"/>
      <c r="G7" s="61"/>
    </row>
    <row r="8" spans="1:20" s="50" customFormat="1" ht="60.75" x14ac:dyDescent="0.3">
      <c r="A8" s="59"/>
      <c r="B8" s="62" t="s">
        <v>960</v>
      </c>
      <c r="C8" s="87"/>
      <c r="D8" s="87"/>
      <c r="E8" s="87"/>
      <c r="F8" s="84"/>
      <c r="G8" s="61"/>
      <c r="H8" s="62"/>
    </row>
    <row r="9" spans="1:20" s="50" customFormat="1" ht="10.15" x14ac:dyDescent="0.3">
      <c r="A9" s="59"/>
      <c r="B9" s="94" t="s">
        <v>521</v>
      </c>
      <c r="C9" s="87"/>
      <c r="D9" s="87"/>
      <c r="E9" s="87"/>
      <c r="F9" s="84"/>
      <c r="G9" s="61"/>
      <c r="H9" s="62"/>
    </row>
    <row r="10" spans="1:20" s="50" customFormat="1" ht="10.15" x14ac:dyDescent="0.3">
      <c r="A10" s="59"/>
      <c r="B10" s="74"/>
      <c r="C10" s="87"/>
      <c r="D10" s="87"/>
      <c r="E10" s="87"/>
      <c r="F10" s="84"/>
      <c r="G10" s="61"/>
    </row>
    <row r="11" spans="1:20" s="50" customFormat="1" ht="10.15" x14ac:dyDescent="0.3">
      <c r="A11" s="59" t="s">
        <v>122</v>
      </c>
      <c r="B11" s="62" t="s">
        <v>726</v>
      </c>
      <c r="C11" s="87" t="s">
        <v>378</v>
      </c>
      <c r="D11" s="302"/>
      <c r="E11" s="87" t="s">
        <v>671</v>
      </c>
      <c r="F11" s="83"/>
      <c r="G11" s="61"/>
    </row>
    <row r="12" spans="1:20" s="50" customFormat="1" ht="10.15" x14ac:dyDescent="0.3">
      <c r="A12" s="59"/>
      <c r="B12" s="62"/>
      <c r="C12" s="87"/>
      <c r="D12" s="87"/>
      <c r="E12" s="87"/>
      <c r="F12" s="84"/>
      <c r="G12" s="61"/>
    </row>
    <row r="13" spans="1:20" s="50" customFormat="1" ht="10.15" x14ac:dyDescent="0.3">
      <c r="A13" s="59"/>
      <c r="B13" s="62"/>
      <c r="C13" s="87"/>
      <c r="D13" s="87"/>
      <c r="E13" s="87"/>
      <c r="F13" s="84"/>
      <c r="G13" s="73"/>
      <c r="H13" s="62"/>
    </row>
    <row r="14" spans="1:20" s="50" customFormat="1" ht="20.25" x14ac:dyDescent="0.3">
      <c r="A14" s="59" t="s">
        <v>863</v>
      </c>
      <c r="B14" s="62" t="s">
        <v>837</v>
      </c>
      <c r="C14" s="87"/>
      <c r="D14" s="87"/>
      <c r="E14" s="87"/>
      <c r="F14" s="84"/>
      <c r="G14" s="61"/>
      <c r="H14" s="62"/>
    </row>
    <row r="15" spans="1:20" s="50" customFormat="1" ht="20.25" x14ac:dyDescent="0.3">
      <c r="A15" s="59"/>
      <c r="B15" s="62" t="s">
        <v>295</v>
      </c>
      <c r="C15" s="87" t="s">
        <v>378</v>
      </c>
      <c r="D15" s="302" t="s">
        <v>329</v>
      </c>
      <c r="E15" s="87" t="s">
        <v>671</v>
      </c>
      <c r="F15" s="83" t="s">
        <v>1072</v>
      </c>
      <c r="G15" s="61">
        <f>D15*F15</f>
        <v>800</v>
      </c>
      <c r="H15" s="62"/>
    </row>
    <row r="16" spans="1:20" s="50" customFormat="1" ht="10.15" x14ac:dyDescent="0.3">
      <c r="A16" s="59"/>
      <c r="B16" s="62"/>
      <c r="C16" s="87"/>
      <c r="D16" s="87"/>
      <c r="E16" s="87"/>
      <c r="F16" s="84"/>
      <c r="G16" s="61"/>
      <c r="H16" s="62"/>
      <c r="I16" s="167"/>
      <c r="J16" s="167"/>
      <c r="K16" s="167"/>
      <c r="L16" s="167"/>
      <c r="M16" s="167"/>
      <c r="N16" s="167"/>
      <c r="O16" s="167"/>
      <c r="P16" s="167"/>
      <c r="Q16" s="167"/>
      <c r="R16" s="167"/>
      <c r="S16" s="167"/>
      <c r="T16" s="167"/>
    </row>
    <row r="17" spans="1:20" s="50" customFormat="1" ht="20.25" x14ac:dyDescent="0.35">
      <c r="A17" s="59" t="s">
        <v>123</v>
      </c>
      <c r="B17" s="62" t="s">
        <v>672</v>
      </c>
      <c r="C17" s="87"/>
      <c r="D17" s="87"/>
      <c r="E17" s="87"/>
      <c r="F17" s="84"/>
      <c r="G17" s="61"/>
      <c r="H17" s="210"/>
      <c r="I17" s="167"/>
      <c r="J17" s="167"/>
      <c r="K17" s="167"/>
      <c r="L17" s="167"/>
      <c r="M17" s="167"/>
      <c r="N17" s="167"/>
      <c r="O17" s="167"/>
      <c r="P17" s="167"/>
      <c r="Q17" s="167"/>
      <c r="R17" s="167"/>
      <c r="S17" s="167"/>
      <c r="T17" s="167"/>
    </row>
    <row r="18" spans="1:20" s="50" customFormat="1" ht="30.4" x14ac:dyDescent="0.3">
      <c r="A18" s="59" t="s">
        <v>669</v>
      </c>
      <c r="B18" s="136" t="s">
        <v>675</v>
      </c>
      <c r="C18" s="87" t="s">
        <v>378</v>
      </c>
      <c r="D18" s="302"/>
      <c r="E18" s="87" t="s">
        <v>669</v>
      </c>
      <c r="F18" s="83"/>
      <c r="G18" s="61">
        <f>D18*F18</f>
        <v>0</v>
      </c>
      <c r="I18" s="167"/>
      <c r="J18" s="167"/>
      <c r="K18" s="167"/>
      <c r="L18" s="167"/>
      <c r="M18" s="167"/>
      <c r="N18" s="167"/>
      <c r="O18" s="167"/>
      <c r="P18" s="167"/>
      <c r="Q18" s="167"/>
      <c r="R18" s="167"/>
      <c r="S18" s="167"/>
      <c r="T18" s="167"/>
    </row>
    <row r="19" spans="1:20" s="50" customFormat="1" ht="10.15" x14ac:dyDescent="0.3">
      <c r="A19" s="59"/>
      <c r="C19" s="87"/>
      <c r="D19" s="87"/>
      <c r="E19" s="87"/>
      <c r="F19" s="84"/>
      <c r="G19" s="61"/>
      <c r="I19" s="167"/>
      <c r="J19" s="167"/>
      <c r="K19" s="167"/>
      <c r="L19" s="167"/>
      <c r="M19" s="167"/>
      <c r="N19" s="167"/>
      <c r="O19" s="167"/>
      <c r="P19" s="167"/>
      <c r="Q19" s="167"/>
      <c r="R19" s="167"/>
      <c r="S19" s="167"/>
      <c r="T19" s="167"/>
    </row>
    <row r="20" spans="1:20" s="50" customFormat="1" ht="10.15" x14ac:dyDescent="0.3">
      <c r="A20" s="59" t="s">
        <v>670</v>
      </c>
      <c r="B20" s="136" t="s">
        <v>673</v>
      </c>
      <c r="C20" s="87" t="s">
        <v>378</v>
      </c>
      <c r="D20" s="302"/>
      <c r="E20" s="87" t="s">
        <v>669</v>
      </c>
      <c r="F20" s="83"/>
      <c r="G20" s="61">
        <f>D20*F20</f>
        <v>0</v>
      </c>
      <c r="I20" s="167"/>
      <c r="J20" s="167"/>
      <c r="K20" s="167"/>
      <c r="L20" s="167"/>
      <c r="M20" s="167"/>
      <c r="N20" s="167"/>
      <c r="O20" s="167"/>
      <c r="P20" s="167"/>
      <c r="Q20" s="167"/>
      <c r="R20" s="167"/>
      <c r="S20" s="167"/>
      <c r="T20" s="167"/>
    </row>
    <row r="21" spans="1:20" s="50" customFormat="1" ht="10.15" x14ac:dyDescent="0.3">
      <c r="A21" s="59"/>
      <c r="C21" s="87"/>
      <c r="D21" s="87"/>
      <c r="E21" s="87"/>
      <c r="F21" s="84"/>
      <c r="G21" s="73"/>
      <c r="I21" s="167"/>
      <c r="J21" s="167"/>
      <c r="K21" s="167"/>
      <c r="L21" s="167"/>
      <c r="M21" s="167"/>
      <c r="N21" s="167"/>
      <c r="O21" s="167"/>
      <c r="P21" s="167"/>
      <c r="Q21" s="167"/>
      <c r="R21" s="167"/>
      <c r="S21" s="167"/>
      <c r="T21" s="167"/>
    </row>
    <row r="22" spans="1:20" s="50" customFormat="1" ht="10.15" x14ac:dyDescent="0.3">
      <c r="A22" s="59" t="s">
        <v>671</v>
      </c>
      <c r="B22" s="136" t="s">
        <v>674</v>
      </c>
      <c r="C22" s="87" t="s">
        <v>378</v>
      </c>
      <c r="D22" s="302"/>
      <c r="E22" s="87" t="s">
        <v>669</v>
      </c>
      <c r="F22" s="83"/>
      <c r="G22" s="61">
        <f>D22*F22</f>
        <v>0</v>
      </c>
      <c r="I22" s="167"/>
      <c r="J22" s="167"/>
      <c r="K22" s="167"/>
      <c r="L22" s="167"/>
      <c r="M22" s="167"/>
      <c r="N22" s="167"/>
      <c r="O22" s="167"/>
      <c r="P22" s="167"/>
      <c r="Q22" s="167"/>
      <c r="R22" s="167"/>
      <c r="S22" s="167"/>
      <c r="T22" s="167"/>
    </row>
    <row r="23" spans="1:20" s="50" customFormat="1" ht="10.15" x14ac:dyDescent="0.3">
      <c r="A23" s="59"/>
      <c r="C23" s="87"/>
      <c r="D23" s="87"/>
      <c r="E23" s="87"/>
      <c r="F23" s="84"/>
      <c r="G23" s="61"/>
      <c r="I23" s="167"/>
      <c r="J23" s="167"/>
      <c r="K23" s="167"/>
      <c r="L23" s="167"/>
      <c r="M23" s="167"/>
      <c r="N23" s="167"/>
      <c r="O23" s="167"/>
      <c r="P23" s="167"/>
      <c r="Q23" s="167"/>
      <c r="R23" s="167"/>
      <c r="S23" s="167"/>
      <c r="T23" s="167"/>
    </row>
    <row r="24" spans="1:20" s="50" customFormat="1" ht="30.4" x14ac:dyDescent="0.3">
      <c r="A24" s="59" t="s">
        <v>124</v>
      </c>
      <c r="B24" s="62" t="s">
        <v>892</v>
      </c>
      <c r="C24" s="87" t="s">
        <v>378</v>
      </c>
      <c r="D24" s="302"/>
      <c r="E24" s="87"/>
      <c r="F24" s="83"/>
      <c r="G24" s="61">
        <f>D24*F24</f>
        <v>0</v>
      </c>
      <c r="I24" s="167"/>
      <c r="J24" s="167"/>
      <c r="K24" s="167"/>
      <c r="L24" s="167"/>
      <c r="M24" s="167"/>
      <c r="N24" s="167"/>
      <c r="O24" s="167"/>
      <c r="P24" s="167"/>
      <c r="Q24" s="167"/>
      <c r="R24" s="167"/>
      <c r="S24" s="167"/>
      <c r="T24" s="167"/>
    </row>
    <row r="25" spans="1:20" s="50" customFormat="1" ht="10.15" x14ac:dyDescent="0.3">
      <c r="A25" s="59"/>
      <c r="C25" s="87"/>
      <c r="D25" s="87"/>
      <c r="E25" s="87"/>
      <c r="F25" s="84"/>
      <c r="G25" s="61"/>
      <c r="I25" s="167"/>
      <c r="J25" s="167"/>
      <c r="K25" s="167"/>
      <c r="L25" s="167"/>
      <c r="M25" s="167"/>
      <c r="N25" s="167"/>
      <c r="O25" s="167"/>
      <c r="P25" s="167"/>
      <c r="Q25" s="167"/>
      <c r="R25" s="167"/>
      <c r="S25" s="167"/>
      <c r="T25" s="167"/>
    </row>
    <row r="26" spans="1:20" s="50" customFormat="1" ht="30.4" x14ac:dyDescent="0.3">
      <c r="A26" s="59" t="s">
        <v>125</v>
      </c>
      <c r="B26" s="62" t="s">
        <v>838</v>
      </c>
      <c r="C26" s="87" t="s">
        <v>378</v>
      </c>
      <c r="D26" s="302"/>
      <c r="E26" s="87"/>
      <c r="F26" s="83"/>
      <c r="G26" s="61">
        <f>D26*F26</f>
        <v>0</v>
      </c>
      <c r="I26" s="167"/>
      <c r="J26" s="167"/>
      <c r="K26" s="167"/>
      <c r="L26" s="167"/>
      <c r="M26" s="167"/>
      <c r="N26" s="167"/>
      <c r="O26" s="167"/>
      <c r="P26" s="167"/>
      <c r="Q26" s="167"/>
      <c r="R26" s="167"/>
      <c r="S26" s="167"/>
      <c r="T26" s="167"/>
    </row>
    <row r="27" spans="1:20" s="50" customFormat="1" ht="10.15" x14ac:dyDescent="0.3">
      <c r="A27" s="59"/>
      <c r="B27" s="62"/>
      <c r="C27" s="87"/>
      <c r="D27" s="87"/>
      <c r="E27" s="87"/>
      <c r="F27" s="84"/>
      <c r="G27" s="61"/>
      <c r="I27" s="167"/>
      <c r="J27" s="167"/>
      <c r="K27" s="167"/>
      <c r="L27" s="167"/>
      <c r="M27" s="167"/>
      <c r="N27" s="167"/>
      <c r="O27" s="167"/>
      <c r="P27" s="167"/>
      <c r="Q27" s="167"/>
      <c r="R27" s="167"/>
      <c r="S27" s="167"/>
      <c r="T27" s="167"/>
    </row>
    <row r="28" spans="1:20" s="50" customFormat="1" ht="10.15" x14ac:dyDescent="0.3">
      <c r="A28" s="63" t="s">
        <v>126</v>
      </c>
      <c r="B28" s="67" t="s">
        <v>839</v>
      </c>
      <c r="C28" s="87"/>
      <c r="D28" s="87"/>
      <c r="E28" s="87"/>
      <c r="F28" s="84"/>
      <c r="G28" s="61"/>
      <c r="I28" s="167"/>
      <c r="J28" s="167"/>
      <c r="K28" s="167"/>
      <c r="L28" s="167"/>
      <c r="M28" s="167"/>
      <c r="N28" s="167"/>
      <c r="O28" s="167"/>
      <c r="P28" s="167"/>
      <c r="Q28" s="167"/>
      <c r="R28" s="167"/>
      <c r="S28" s="167"/>
      <c r="T28" s="167"/>
    </row>
    <row r="29" spans="1:20" s="50" customFormat="1" ht="10.15" x14ac:dyDescent="0.3">
      <c r="A29" s="63"/>
      <c r="B29" s="67"/>
      <c r="C29" s="87"/>
      <c r="D29" s="87"/>
      <c r="E29" s="87"/>
      <c r="F29" s="84"/>
      <c r="G29" s="61"/>
      <c r="I29" s="167"/>
      <c r="J29" s="167"/>
      <c r="K29" s="167"/>
      <c r="L29" s="167"/>
      <c r="M29" s="167"/>
      <c r="N29" s="167"/>
      <c r="O29" s="167"/>
      <c r="P29" s="167"/>
      <c r="Q29" s="167"/>
      <c r="R29" s="167"/>
      <c r="S29" s="167"/>
      <c r="T29" s="167"/>
    </row>
    <row r="30" spans="1:20" s="50" customFormat="1" ht="10.15" x14ac:dyDescent="0.3">
      <c r="A30" s="63"/>
      <c r="B30" s="62" t="s">
        <v>840</v>
      </c>
      <c r="C30" s="87" t="s">
        <v>378</v>
      </c>
      <c r="D30" s="302"/>
      <c r="E30" s="87" t="s">
        <v>671</v>
      </c>
      <c r="F30" s="83"/>
      <c r="G30" s="61">
        <f>D30*F30</f>
        <v>0</v>
      </c>
      <c r="I30" s="167"/>
      <c r="J30" s="167"/>
      <c r="K30" s="167"/>
      <c r="L30" s="167"/>
      <c r="M30" s="167"/>
      <c r="N30" s="167"/>
      <c r="O30" s="167"/>
      <c r="P30" s="167"/>
      <c r="Q30" s="167"/>
      <c r="R30" s="167"/>
      <c r="S30" s="167"/>
      <c r="T30" s="167"/>
    </row>
    <row r="31" spans="1:20" s="50" customFormat="1" ht="10.15" x14ac:dyDescent="0.3">
      <c r="A31" s="63"/>
      <c r="B31" s="50" t="s">
        <v>750</v>
      </c>
      <c r="C31" s="87"/>
      <c r="D31" s="87"/>
      <c r="E31" s="87"/>
      <c r="F31" s="84"/>
      <c r="G31" s="61"/>
      <c r="I31" s="167"/>
      <c r="J31" s="167"/>
      <c r="K31" s="167"/>
      <c r="L31" s="167"/>
      <c r="M31" s="167"/>
      <c r="N31" s="167"/>
      <c r="O31" s="167"/>
      <c r="P31" s="167"/>
      <c r="Q31" s="167"/>
      <c r="R31" s="167"/>
      <c r="S31" s="167"/>
      <c r="T31" s="167"/>
    </row>
    <row r="32" spans="1:20" s="50" customFormat="1" ht="10.15" x14ac:dyDescent="0.3">
      <c r="A32" s="59"/>
      <c r="B32" s="74" t="s">
        <v>521</v>
      </c>
      <c r="C32" s="87"/>
      <c r="D32" s="87"/>
      <c r="E32" s="87"/>
      <c r="F32" s="84"/>
      <c r="G32" s="61"/>
      <c r="I32" s="167"/>
      <c r="J32" s="167"/>
      <c r="K32" s="167"/>
      <c r="L32" s="167"/>
      <c r="M32" s="167"/>
      <c r="N32" s="167"/>
      <c r="O32" s="167"/>
      <c r="P32" s="167"/>
      <c r="Q32" s="167"/>
      <c r="R32" s="167"/>
      <c r="S32" s="167"/>
      <c r="T32" s="167"/>
    </row>
    <row r="33" spans="1:20" s="50" customFormat="1" ht="10.15" x14ac:dyDescent="0.3">
      <c r="A33" s="63"/>
      <c r="C33" s="87"/>
      <c r="D33" s="87"/>
      <c r="E33" s="87"/>
      <c r="F33" s="84"/>
      <c r="G33" s="61"/>
      <c r="I33" s="167"/>
      <c r="J33" s="167"/>
      <c r="K33" s="167"/>
      <c r="L33" s="167"/>
      <c r="M33" s="167"/>
      <c r="N33" s="167"/>
      <c r="O33" s="167"/>
      <c r="P33" s="167"/>
      <c r="Q33" s="167"/>
      <c r="R33" s="167"/>
      <c r="S33" s="167"/>
      <c r="T33" s="167"/>
    </row>
    <row r="34" spans="1:20" s="50" customFormat="1" ht="10.15" x14ac:dyDescent="0.3">
      <c r="A34" s="63" t="s">
        <v>127</v>
      </c>
      <c r="B34" s="68" t="s">
        <v>881</v>
      </c>
      <c r="C34" s="87"/>
      <c r="D34" s="87"/>
      <c r="E34" s="87"/>
      <c r="F34" s="84"/>
      <c r="G34" s="61"/>
      <c r="I34" s="167"/>
      <c r="J34" s="167"/>
      <c r="K34" s="167"/>
      <c r="L34" s="167"/>
      <c r="M34" s="167"/>
      <c r="N34" s="167"/>
      <c r="O34" s="167"/>
      <c r="P34" s="167"/>
      <c r="Q34" s="167"/>
      <c r="R34" s="167"/>
      <c r="S34" s="167"/>
      <c r="T34" s="167"/>
    </row>
    <row r="35" spans="1:20" s="50" customFormat="1" ht="40.5" x14ac:dyDescent="0.3">
      <c r="A35" s="59"/>
      <c r="B35" s="136" t="s">
        <v>882</v>
      </c>
      <c r="C35" s="87" t="s">
        <v>378</v>
      </c>
      <c r="D35" s="302"/>
      <c r="E35" s="87" t="s">
        <v>671</v>
      </c>
      <c r="F35" s="83"/>
      <c r="G35" s="61">
        <f>D35*F35</f>
        <v>0</v>
      </c>
      <c r="I35" s="167"/>
      <c r="J35" s="167"/>
      <c r="K35" s="167"/>
      <c r="L35" s="167"/>
      <c r="M35" s="167"/>
      <c r="N35" s="167"/>
      <c r="O35" s="167"/>
      <c r="P35" s="167"/>
      <c r="Q35" s="167"/>
      <c r="R35" s="167"/>
      <c r="S35" s="167"/>
      <c r="T35" s="167"/>
    </row>
    <row r="36" spans="1:20" s="50" customFormat="1" ht="10.15" x14ac:dyDescent="0.3">
      <c r="A36" s="59"/>
      <c r="B36" s="74" t="s">
        <v>521</v>
      </c>
      <c r="C36" s="87"/>
      <c r="D36" s="87"/>
      <c r="E36" s="87"/>
      <c r="F36" s="84"/>
      <c r="G36" s="61"/>
      <c r="I36" s="167"/>
      <c r="J36" s="167"/>
      <c r="K36" s="167"/>
      <c r="L36" s="167"/>
      <c r="M36" s="167"/>
      <c r="N36" s="167"/>
      <c r="O36" s="167"/>
      <c r="P36" s="167"/>
      <c r="Q36" s="167"/>
      <c r="R36" s="167"/>
      <c r="S36" s="167"/>
      <c r="T36" s="167"/>
    </row>
    <row r="37" spans="1:20" s="50" customFormat="1" ht="10.15" x14ac:dyDescent="0.3">
      <c r="A37" s="59"/>
      <c r="B37" s="62"/>
      <c r="C37" s="87"/>
      <c r="D37" s="87"/>
      <c r="E37" s="87"/>
      <c r="F37" s="84"/>
      <c r="G37" s="61"/>
      <c r="I37" s="167"/>
      <c r="J37" s="167"/>
      <c r="K37" s="167"/>
      <c r="L37" s="167"/>
      <c r="M37" s="167"/>
      <c r="N37" s="167"/>
      <c r="O37" s="167"/>
      <c r="P37" s="167"/>
      <c r="Q37" s="167"/>
      <c r="R37" s="167"/>
      <c r="S37" s="167"/>
      <c r="T37" s="167"/>
    </row>
    <row r="38" spans="1:20" s="50" customFormat="1" ht="10.15" x14ac:dyDescent="0.3">
      <c r="A38" s="63" t="s">
        <v>128</v>
      </c>
      <c r="B38" s="71" t="s">
        <v>841</v>
      </c>
      <c r="C38" s="87"/>
      <c r="D38" s="87"/>
      <c r="E38" s="87"/>
      <c r="F38" s="84"/>
      <c r="G38" s="61"/>
      <c r="I38" s="167"/>
      <c r="J38" s="167"/>
      <c r="K38" s="167"/>
      <c r="L38" s="167"/>
      <c r="M38" s="167"/>
      <c r="N38" s="167"/>
      <c r="O38" s="167"/>
      <c r="P38" s="167"/>
      <c r="Q38" s="167"/>
      <c r="R38" s="167"/>
      <c r="S38" s="167"/>
      <c r="T38" s="167"/>
    </row>
    <row r="39" spans="1:20" s="50" customFormat="1" ht="10.15" x14ac:dyDescent="0.3">
      <c r="A39" s="59"/>
      <c r="B39" s="62"/>
      <c r="C39" s="87"/>
      <c r="D39" s="87"/>
      <c r="E39" s="87"/>
      <c r="F39" s="84"/>
      <c r="G39" s="61"/>
      <c r="I39" s="167"/>
      <c r="J39" s="167"/>
      <c r="K39" s="167"/>
      <c r="L39" s="167"/>
      <c r="M39" s="167"/>
      <c r="N39" s="167"/>
      <c r="O39" s="167"/>
      <c r="P39" s="167"/>
      <c r="Q39" s="167"/>
      <c r="R39" s="167"/>
      <c r="S39" s="167"/>
      <c r="T39" s="167"/>
    </row>
    <row r="40" spans="1:20" s="50" customFormat="1" ht="10.15" x14ac:dyDescent="0.3">
      <c r="A40" s="63" t="s">
        <v>848</v>
      </c>
      <c r="B40" s="67" t="s">
        <v>522</v>
      </c>
      <c r="C40" s="87"/>
      <c r="D40" s="87"/>
      <c r="E40" s="87"/>
      <c r="F40" s="84"/>
      <c r="G40" s="61"/>
      <c r="I40" s="167"/>
      <c r="J40" s="167"/>
      <c r="K40" s="167"/>
      <c r="L40" s="167"/>
      <c r="M40" s="167"/>
      <c r="N40" s="167"/>
      <c r="O40" s="167"/>
      <c r="P40" s="167"/>
      <c r="Q40" s="167"/>
      <c r="R40" s="167"/>
      <c r="S40" s="167"/>
      <c r="T40" s="167"/>
    </row>
    <row r="41" spans="1:20" s="50" customFormat="1" ht="30.4" x14ac:dyDescent="0.35">
      <c r="A41" s="59"/>
      <c r="B41" s="62" t="s">
        <v>641</v>
      </c>
      <c r="C41" s="87"/>
      <c r="D41" s="87"/>
      <c r="E41" s="87"/>
      <c r="F41" s="84"/>
      <c r="G41" s="61"/>
      <c r="H41" s="210"/>
      <c r="I41" s="167"/>
      <c r="J41" s="167"/>
      <c r="K41" s="167"/>
      <c r="L41" s="167"/>
      <c r="M41" s="167"/>
      <c r="N41" s="167"/>
      <c r="O41" s="167"/>
      <c r="P41" s="167"/>
      <c r="Q41" s="167"/>
      <c r="R41" s="167"/>
      <c r="S41" s="167"/>
      <c r="T41" s="167"/>
    </row>
    <row r="42" spans="1:20" s="50" customFormat="1" ht="20.25" x14ac:dyDescent="0.35">
      <c r="A42" s="59"/>
      <c r="B42" s="62" t="s">
        <v>640</v>
      </c>
      <c r="C42" s="87"/>
      <c r="D42" s="87"/>
      <c r="E42" s="87"/>
      <c r="F42" s="84"/>
      <c r="G42" s="61"/>
      <c r="H42" s="210"/>
      <c r="I42" s="167"/>
      <c r="J42" s="167"/>
      <c r="K42" s="167"/>
      <c r="L42" s="167"/>
      <c r="M42" s="167"/>
      <c r="N42" s="167"/>
      <c r="O42" s="167"/>
      <c r="P42" s="167"/>
      <c r="Q42" s="167"/>
      <c r="R42" s="167"/>
      <c r="S42" s="167"/>
      <c r="T42" s="167"/>
    </row>
    <row r="43" spans="1:20" s="50" customFormat="1" x14ac:dyDescent="0.35">
      <c r="A43" s="59"/>
      <c r="B43" s="208" t="s">
        <v>642</v>
      </c>
      <c r="C43" s="87"/>
      <c r="D43" s="87"/>
      <c r="E43" s="87"/>
      <c r="F43" s="84"/>
      <c r="G43" s="61"/>
      <c r="H43" s="210"/>
      <c r="I43" s="167"/>
      <c r="J43" s="167"/>
      <c r="K43" s="167"/>
      <c r="L43" s="167"/>
      <c r="M43" s="167"/>
      <c r="N43" s="167"/>
      <c r="O43" s="167"/>
      <c r="P43" s="167"/>
      <c r="Q43" s="167"/>
      <c r="R43" s="167"/>
      <c r="S43" s="167"/>
      <c r="T43" s="167"/>
    </row>
    <row r="44" spans="1:20" s="50" customFormat="1" ht="10.15" x14ac:dyDescent="0.3">
      <c r="A44" s="59"/>
      <c r="B44" s="207"/>
      <c r="C44" s="87"/>
      <c r="D44" s="87"/>
      <c r="E44" s="87"/>
      <c r="F44" s="84"/>
      <c r="G44" s="61"/>
      <c r="I44" s="167"/>
      <c r="J44" s="167"/>
      <c r="K44" s="167"/>
      <c r="L44" s="167"/>
      <c r="M44" s="167"/>
      <c r="N44" s="167"/>
      <c r="O44" s="167"/>
      <c r="P44" s="167"/>
      <c r="Q44" s="167"/>
      <c r="R44" s="167"/>
      <c r="S44" s="167"/>
      <c r="T44" s="167"/>
    </row>
    <row r="45" spans="1:20" s="50" customFormat="1" ht="10.15" x14ac:dyDescent="0.3">
      <c r="A45" s="59"/>
      <c r="B45" s="62" t="s">
        <v>523</v>
      </c>
      <c r="C45" s="87"/>
      <c r="D45" s="87"/>
      <c r="E45" s="87"/>
      <c r="F45" s="84"/>
      <c r="G45" s="61"/>
      <c r="I45" s="167"/>
      <c r="J45" s="167"/>
      <c r="K45" s="167"/>
      <c r="L45" s="167"/>
      <c r="M45" s="167"/>
      <c r="N45" s="167"/>
      <c r="O45" s="167"/>
      <c r="P45" s="167"/>
      <c r="Q45" s="167"/>
      <c r="R45" s="167"/>
      <c r="S45" s="167"/>
      <c r="T45" s="167"/>
    </row>
    <row r="46" spans="1:20" s="50" customFormat="1" ht="10.15" x14ac:dyDescent="0.3">
      <c r="A46" s="59"/>
      <c r="B46" s="70" t="s">
        <v>766</v>
      </c>
      <c r="C46" s="87"/>
      <c r="D46" s="87"/>
      <c r="E46" s="87"/>
      <c r="F46" s="84"/>
      <c r="G46" s="61"/>
      <c r="I46" s="167"/>
      <c r="J46" s="167"/>
      <c r="K46" s="167"/>
      <c r="L46" s="167"/>
      <c r="M46" s="167"/>
      <c r="N46" s="167"/>
      <c r="O46" s="167"/>
      <c r="P46" s="167"/>
      <c r="Q46" s="167"/>
      <c r="R46" s="167"/>
      <c r="S46" s="167"/>
      <c r="T46" s="167"/>
    </row>
    <row r="47" spans="1:20" s="50" customFormat="1" ht="10.15" x14ac:dyDescent="0.3">
      <c r="A47" s="59"/>
      <c r="B47" s="70" t="s">
        <v>767</v>
      </c>
      <c r="C47" s="87"/>
      <c r="D47" s="87"/>
      <c r="E47" s="87"/>
      <c r="F47" s="84"/>
      <c r="G47" s="61"/>
      <c r="I47" s="167"/>
      <c r="J47" s="167"/>
      <c r="K47" s="167"/>
      <c r="L47" s="167"/>
      <c r="M47" s="167"/>
      <c r="N47" s="167"/>
      <c r="O47" s="167"/>
      <c r="P47" s="167"/>
      <c r="Q47" s="167"/>
      <c r="R47" s="167"/>
      <c r="S47" s="167"/>
      <c r="T47" s="167"/>
    </row>
    <row r="48" spans="1:20" s="50" customFormat="1" ht="10.15" x14ac:dyDescent="0.3">
      <c r="A48" s="59"/>
      <c r="B48" s="70"/>
      <c r="C48" s="87"/>
      <c r="D48" s="87"/>
      <c r="E48" s="87"/>
      <c r="F48" s="84"/>
      <c r="G48" s="61"/>
      <c r="I48" s="167"/>
      <c r="J48" s="167"/>
      <c r="K48" s="167"/>
      <c r="L48" s="167"/>
      <c r="M48" s="167"/>
      <c r="N48" s="167"/>
      <c r="O48" s="167"/>
      <c r="P48" s="167"/>
      <c r="Q48" s="167"/>
      <c r="R48" s="167"/>
      <c r="S48" s="167"/>
      <c r="T48" s="167"/>
    </row>
    <row r="49" spans="1:20" s="50" customFormat="1" ht="30.4" x14ac:dyDescent="0.35">
      <c r="A49" s="59" t="s">
        <v>849</v>
      </c>
      <c r="B49" s="62" t="s">
        <v>676</v>
      </c>
      <c r="C49" s="87" t="s">
        <v>369</v>
      </c>
      <c r="D49" s="302"/>
      <c r="E49" s="87"/>
      <c r="F49" s="83"/>
      <c r="G49" s="61">
        <f>D49*F49</f>
        <v>0</v>
      </c>
      <c r="H49" s="210"/>
      <c r="I49" s="167"/>
      <c r="J49" s="167"/>
      <c r="K49" s="167"/>
      <c r="L49" s="167"/>
      <c r="M49" s="167"/>
      <c r="N49" s="167"/>
      <c r="O49" s="167"/>
      <c r="P49" s="167"/>
      <c r="Q49" s="167"/>
      <c r="R49" s="167"/>
      <c r="S49" s="167"/>
      <c r="T49" s="167"/>
    </row>
    <row r="50" spans="1:20" s="50" customFormat="1" ht="30.4" x14ac:dyDescent="0.3">
      <c r="A50" s="59"/>
      <c r="B50" s="62" t="s">
        <v>842</v>
      </c>
      <c r="C50" s="92"/>
      <c r="D50" s="87"/>
      <c r="E50" s="92"/>
      <c r="F50" s="84"/>
      <c r="G50" s="61"/>
      <c r="I50" s="167"/>
      <c r="J50" s="167"/>
      <c r="K50" s="167"/>
      <c r="L50" s="167"/>
      <c r="M50" s="167"/>
      <c r="N50" s="167"/>
      <c r="O50" s="167"/>
      <c r="P50" s="167"/>
      <c r="Q50" s="167"/>
      <c r="R50" s="167"/>
      <c r="S50" s="167"/>
      <c r="T50" s="167"/>
    </row>
    <row r="51" spans="1:20" s="50" customFormat="1" ht="10.15" x14ac:dyDescent="0.3">
      <c r="A51" s="59"/>
      <c r="B51" s="62"/>
      <c r="C51" s="92"/>
      <c r="D51" s="87"/>
      <c r="E51" s="92"/>
      <c r="F51" s="84"/>
      <c r="G51" s="61"/>
    </row>
    <row r="52" spans="1:20" s="50" customFormat="1" x14ac:dyDescent="0.35">
      <c r="A52" s="59" t="s">
        <v>850</v>
      </c>
      <c r="B52" s="62" t="s">
        <v>1012</v>
      </c>
      <c r="C52" s="87" t="s">
        <v>369</v>
      </c>
      <c r="D52" s="302"/>
      <c r="E52" s="87"/>
      <c r="F52" s="83"/>
      <c r="G52" s="61">
        <f>D52*F52</f>
        <v>0</v>
      </c>
      <c r="H52" s="210"/>
    </row>
    <row r="53" spans="1:20" s="50" customFormat="1" x14ac:dyDescent="0.35">
      <c r="A53" s="59"/>
      <c r="B53" s="62"/>
      <c r="C53" s="92"/>
      <c r="D53" s="87"/>
      <c r="E53" s="92"/>
      <c r="F53" s="84"/>
      <c r="G53" s="61"/>
      <c r="H53"/>
    </row>
    <row r="54" spans="1:20" s="50" customFormat="1" ht="40.5" x14ac:dyDescent="0.3">
      <c r="A54" s="59" t="s">
        <v>851</v>
      </c>
      <c r="B54" s="62" t="s">
        <v>843</v>
      </c>
      <c r="C54" s="87" t="s">
        <v>369</v>
      </c>
      <c r="D54" s="302"/>
      <c r="E54" s="87"/>
      <c r="F54" s="83"/>
      <c r="G54" s="61">
        <f>D54*F54</f>
        <v>0</v>
      </c>
      <c r="H54" s="167" t="s">
        <v>286</v>
      </c>
    </row>
    <row r="55" spans="1:20" s="50" customFormat="1" x14ac:dyDescent="0.35">
      <c r="A55" s="59"/>
      <c r="B55" s="62"/>
      <c r="C55" s="92"/>
      <c r="D55" s="87"/>
      <c r="E55" s="92"/>
      <c r="F55" s="84"/>
      <c r="G55" s="61"/>
      <c r="H55" s="210"/>
    </row>
    <row r="56" spans="1:20" s="50" customFormat="1" ht="40.5" x14ac:dyDescent="0.3">
      <c r="A56" s="59" t="s">
        <v>852</v>
      </c>
      <c r="B56" s="62" t="s">
        <v>412</v>
      </c>
      <c r="C56" s="87" t="s">
        <v>378</v>
      </c>
      <c r="D56" s="302"/>
      <c r="E56" s="87"/>
      <c r="F56" s="83"/>
      <c r="G56" s="61">
        <f>D56*F56</f>
        <v>0</v>
      </c>
    </row>
    <row r="57" spans="1:20" s="50" customFormat="1" ht="10.15" x14ac:dyDescent="0.3">
      <c r="A57" s="59"/>
      <c r="B57" s="62"/>
      <c r="C57" s="87"/>
      <c r="D57" s="87"/>
      <c r="E57" s="87"/>
      <c r="F57" s="84"/>
      <c r="G57" s="61"/>
    </row>
    <row r="58" spans="1:20" s="50" customFormat="1" ht="20.25" x14ac:dyDescent="0.3">
      <c r="A58" s="59" t="s">
        <v>853</v>
      </c>
      <c r="B58" s="62" t="s">
        <v>844</v>
      </c>
      <c r="C58" s="87" t="s">
        <v>378</v>
      </c>
      <c r="D58" s="302"/>
      <c r="E58" s="87"/>
      <c r="F58" s="83"/>
      <c r="G58" s="61">
        <f>D58*F58</f>
        <v>0</v>
      </c>
    </row>
    <row r="59" spans="1:20" s="50" customFormat="1" ht="10.15" x14ac:dyDescent="0.3">
      <c r="A59" s="59"/>
      <c r="B59" s="62"/>
      <c r="C59" s="92"/>
      <c r="D59" s="87"/>
      <c r="E59" s="92"/>
      <c r="F59" s="84"/>
      <c r="G59" s="61"/>
    </row>
    <row r="60" spans="1:20" s="50" customFormat="1" ht="24" customHeight="1" x14ac:dyDescent="0.3">
      <c r="A60" s="59" t="s">
        <v>854</v>
      </c>
      <c r="B60" s="62" t="s">
        <v>845</v>
      </c>
      <c r="C60" s="87" t="s">
        <v>378</v>
      </c>
      <c r="D60" s="302"/>
      <c r="E60" s="87"/>
      <c r="F60" s="83"/>
      <c r="G60" s="61">
        <f>D60*F60</f>
        <v>0</v>
      </c>
    </row>
    <row r="61" spans="1:20" s="50" customFormat="1" ht="10.15" x14ac:dyDescent="0.3">
      <c r="A61" s="59"/>
      <c r="B61" s="62"/>
      <c r="C61" s="92"/>
      <c r="D61" s="87"/>
      <c r="E61" s="92"/>
      <c r="F61" s="84"/>
      <c r="G61" s="61"/>
    </row>
    <row r="62" spans="1:20" s="50" customFormat="1" ht="20.25" x14ac:dyDescent="0.3">
      <c r="A62" s="59" t="s">
        <v>855</v>
      </c>
      <c r="B62" s="62" t="s">
        <v>846</v>
      </c>
      <c r="C62" s="87" t="s">
        <v>369</v>
      </c>
      <c r="D62" s="302"/>
      <c r="E62" s="87" t="s">
        <v>669</v>
      </c>
      <c r="F62" s="83"/>
      <c r="G62" s="61">
        <f>D62*F62</f>
        <v>0</v>
      </c>
    </row>
    <row r="63" spans="1:20" s="50" customFormat="1" ht="10.15" x14ac:dyDescent="0.3">
      <c r="A63" s="59"/>
      <c r="B63" s="62"/>
      <c r="C63" s="87"/>
      <c r="D63" s="87"/>
      <c r="E63" s="87"/>
      <c r="F63" s="84"/>
      <c r="G63" s="61"/>
    </row>
    <row r="64" spans="1:20" s="50" customFormat="1" ht="20.25" x14ac:dyDescent="0.3">
      <c r="A64" s="59" t="s">
        <v>856</v>
      </c>
      <c r="B64" s="62" t="s">
        <v>493</v>
      </c>
      <c r="C64" s="87" t="s">
        <v>369</v>
      </c>
      <c r="D64" s="302"/>
      <c r="E64" s="87"/>
      <c r="F64" s="83"/>
      <c r="G64" s="61">
        <f>D64*F64</f>
        <v>0</v>
      </c>
    </row>
    <row r="65" spans="1:8" s="50" customFormat="1" ht="10.15" x14ac:dyDescent="0.3">
      <c r="A65" s="59"/>
      <c r="B65" s="62"/>
      <c r="C65" s="92"/>
      <c r="D65" s="87"/>
      <c r="E65" s="92"/>
      <c r="F65" s="84"/>
      <c r="G65" s="61"/>
    </row>
    <row r="66" spans="1:8" s="50" customFormat="1" ht="10.15" x14ac:dyDescent="0.3">
      <c r="A66" s="59" t="s">
        <v>857</v>
      </c>
      <c r="B66" s="65" t="s">
        <v>579</v>
      </c>
      <c r="C66" s="87"/>
      <c r="D66" s="87"/>
      <c r="E66" s="87"/>
      <c r="F66" s="84"/>
      <c r="G66" s="61"/>
    </row>
    <row r="67" spans="1:8" s="50" customFormat="1" ht="20.25" x14ac:dyDescent="0.35">
      <c r="A67" s="59"/>
      <c r="B67" s="62" t="s">
        <v>580</v>
      </c>
      <c r="C67" s="87" t="s">
        <v>378</v>
      </c>
      <c r="D67" s="302"/>
      <c r="E67" s="87"/>
      <c r="F67" s="83"/>
      <c r="G67" s="61">
        <f>D67*F67</f>
        <v>0</v>
      </c>
      <c r="H67" s="210"/>
    </row>
    <row r="68" spans="1:8" s="50" customFormat="1" x14ac:dyDescent="0.35">
      <c r="A68" s="59"/>
      <c r="B68" s="62"/>
      <c r="C68" s="87"/>
      <c r="D68" s="87"/>
      <c r="E68" s="87"/>
      <c r="F68" s="84"/>
      <c r="G68" s="61"/>
      <c r="H68" s="210"/>
    </row>
    <row r="69" spans="1:8" s="50" customFormat="1" x14ac:dyDescent="0.35">
      <c r="A69" s="59" t="s">
        <v>858</v>
      </c>
      <c r="B69" s="62" t="s">
        <v>748</v>
      </c>
      <c r="C69" s="87"/>
      <c r="D69" s="87"/>
      <c r="E69" s="87"/>
      <c r="F69" s="84"/>
      <c r="G69" s="61"/>
      <c r="H69" s="210"/>
    </row>
    <row r="70" spans="1:8" s="50" customFormat="1" x14ac:dyDescent="0.35">
      <c r="A70" s="59"/>
      <c r="B70" s="62" t="s">
        <v>749</v>
      </c>
      <c r="C70" s="87" t="s">
        <v>378</v>
      </c>
      <c r="D70" s="302"/>
      <c r="E70" s="87"/>
      <c r="F70" s="218"/>
      <c r="G70" s="61">
        <f>D70*F70</f>
        <v>0</v>
      </c>
      <c r="H70" s="210"/>
    </row>
    <row r="71" spans="1:8" s="50" customFormat="1" ht="10.15" x14ac:dyDescent="0.3">
      <c r="A71" s="59"/>
      <c r="B71" s="62"/>
      <c r="C71" s="92"/>
      <c r="D71" s="87"/>
      <c r="E71" s="92"/>
      <c r="F71" s="84"/>
      <c r="G71" s="61"/>
    </row>
    <row r="72" spans="1:8" s="50" customFormat="1" ht="10.15" x14ac:dyDescent="0.3">
      <c r="A72" s="63" t="s">
        <v>861</v>
      </c>
      <c r="B72" s="67" t="s">
        <v>883</v>
      </c>
      <c r="C72" s="87"/>
      <c r="D72" s="87"/>
      <c r="E72" s="87"/>
      <c r="F72" s="84"/>
      <c r="G72" s="61"/>
    </row>
    <row r="73" spans="1:8" s="50" customFormat="1" ht="30.4" x14ac:dyDescent="0.3">
      <c r="A73" s="59"/>
      <c r="B73" s="62" t="s">
        <v>884</v>
      </c>
      <c r="C73" s="87" t="s">
        <v>378</v>
      </c>
      <c r="D73" s="302"/>
      <c r="E73" s="87" t="s">
        <v>671</v>
      </c>
      <c r="F73" s="83"/>
      <c r="G73" s="61">
        <f>D73*F73</f>
        <v>0</v>
      </c>
    </row>
    <row r="74" spans="1:8" s="50" customFormat="1" ht="10.15" x14ac:dyDescent="0.3">
      <c r="A74" s="59"/>
      <c r="B74" s="94" t="s">
        <v>521</v>
      </c>
      <c r="C74" s="87"/>
      <c r="D74" s="87"/>
      <c r="E74" s="87"/>
      <c r="F74" s="84"/>
      <c r="G74" s="61"/>
    </row>
    <row r="75" spans="1:8" s="50" customFormat="1" ht="26.25" customHeight="1" x14ac:dyDescent="0.3">
      <c r="A75" s="59"/>
      <c r="B75" s="62"/>
      <c r="C75" s="87"/>
      <c r="D75" s="87"/>
      <c r="E75" s="87"/>
      <c r="F75" s="84"/>
      <c r="G75" s="61"/>
    </row>
    <row r="76" spans="1:8" s="50" customFormat="1" ht="10.15" x14ac:dyDescent="0.3">
      <c r="A76" s="63" t="s">
        <v>862</v>
      </c>
      <c r="B76" s="67" t="s">
        <v>885</v>
      </c>
      <c r="C76" s="87"/>
      <c r="D76" s="87"/>
      <c r="E76" s="87"/>
      <c r="F76" s="84"/>
      <c r="G76" s="61"/>
    </row>
    <row r="77" spans="1:8" s="50" customFormat="1" ht="30.4" x14ac:dyDescent="0.3">
      <c r="A77" s="59"/>
      <c r="B77" s="62" t="s">
        <v>886</v>
      </c>
      <c r="C77" s="87" t="s">
        <v>378</v>
      </c>
      <c r="D77" s="302"/>
      <c r="E77" s="87" t="s">
        <v>671</v>
      </c>
      <c r="F77" s="83"/>
      <c r="G77" s="61">
        <f>D77*F77</f>
        <v>0</v>
      </c>
    </row>
    <row r="78" spans="1:8" s="50" customFormat="1" ht="10.15" x14ac:dyDescent="0.3">
      <c r="A78" s="59"/>
      <c r="B78" s="94" t="s">
        <v>521</v>
      </c>
      <c r="C78" s="87"/>
      <c r="D78" s="87"/>
      <c r="E78" s="87"/>
      <c r="F78" s="84"/>
      <c r="G78" s="61"/>
    </row>
    <row r="79" spans="1:8" s="50" customFormat="1" ht="10.15" x14ac:dyDescent="0.3">
      <c r="A79" s="59"/>
      <c r="B79" s="62"/>
      <c r="C79" s="92"/>
      <c r="D79" s="87"/>
      <c r="E79" s="92"/>
      <c r="F79" s="84"/>
      <c r="G79" s="61"/>
    </row>
    <row r="80" spans="1:8" s="50" customFormat="1" ht="10.15" x14ac:dyDescent="0.3">
      <c r="A80" s="63" t="s">
        <v>877</v>
      </c>
      <c r="B80" s="71" t="s">
        <v>859</v>
      </c>
      <c r="C80" s="92"/>
      <c r="D80" s="87"/>
      <c r="E80" s="92"/>
      <c r="F80" s="84"/>
      <c r="G80" s="61"/>
    </row>
    <row r="81" spans="1:9" s="50" customFormat="1" ht="20.25" x14ac:dyDescent="0.3">
      <c r="A81" s="59"/>
      <c r="B81" s="62" t="s">
        <v>860</v>
      </c>
      <c r="C81" s="87" t="s">
        <v>378</v>
      </c>
      <c r="D81" s="302"/>
      <c r="E81" s="87"/>
      <c r="F81" s="83"/>
      <c r="G81" s="61">
        <f>D81*F81</f>
        <v>0</v>
      </c>
    </row>
    <row r="82" spans="1:9" s="50" customFormat="1" ht="10.15" x14ac:dyDescent="0.3">
      <c r="A82" s="59"/>
      <c r="B82" s="94" t="s">
        <v>521</v>
      </c>
      <c r="C82" s="87"/>
      <c r="D82" s="87"/>
      <c r="E82" s="87"/>
      <c r="F82" s="84"/>
      <c r="G82" s="61"/>
    </row>
    <row r="83" spans="1:9" s="50" customFormat="1" ht="10.15" x14ac:dyDescent="0.3">
      <c r="A83" s="59"/>
      <c r="C83" s="87"/>
      <c r="D83" s="87"/>
      <c r="E83" s="87"/>
      <c r="F83" s="84"/>
      <c r="G83" s="61"/>
    </row>
    <row r="84" spans="1:9" s="50" customFormat="1" ht="10.15" x14ac:dyDescent="0.3">
      <c r="A84" s="63" t="s">
        <v>129</v>
      </c>
      <c r="B84" s="67" t="s">
        <v>410</v>
      </c>
      <c r="C84" s="87"/>
      <c r="D84" s="87"/>
      <c r="E84" s="87"/>
      <c r="F84" s="84"/>
      <c r="G84" s="61"/>
    </row>
    <row r="85" spans="1:9" s="50" customFormat="1" ht="20.25" x14ac:dyDescent="0.3">
      <c r="A85" s="59"/>
      <c r="B85" s="62" t="s">
        <v>847</v>
      </c>
      <c r="C85" s="87" t="s">
        <v>376</v>
      </c>
      <c r="D85" s="302"/>
      <c r="E85" s="87" t="s">
        <v>671</v>
      </c>
      <c r="F85" s="83"/>
      <c r="G85" s="61">
        <f>D85*F85</f>
        <v>0</v>
      </c>
    </row>
    <row r="86" spans="1:9" s="50" customFormat="1" ht="10.15" x14ac:dyDescent="0.3">
      <c r="A86" s="59"/>
      <c r="B86" s="59"/>
      <c r="C86" s="87"/>
      <c r="D86" s="87"/>
      <c r="E86" s="87"/>
      <c r="F86" s="84"/>
      <c r="G86" s="61"/>
    </row>
    <row r="87" spans="1:9" s="50" customFormat="1" ht="10.5" thickBot="1" x14ac:dyDescent="0.35">
      <c r="A87" s="59"/>
      <c r="B87" s="67" t="s">
        <v>266</v>
      </c>
      <c r="C87" s="87"/>
      <c r="D87" s="87"/>
      <c r="E87" s="87"/>
      <c r="F87" s="84"/>
      <c r="G87" s="99">
        <f>SUM(G6:G85)</f>
        <v>800</v>
      </c>
    </row>
    <row r="88" spans="1:9" ht="13.15" thickTop="1" x14ac:dyDescent="0.35">
      <c r="B88" s="55"/>
    </row>
    <row r="89" spans="1:9" x14ac:dyDescent="0.35">
      <c r="B89" s="55"/>
    </row>
    <row r="90" spans="1:9" x14ac:dyDescent="0.35">
      <c r="B90" s="44"/>
      <c r="I90" s="152"/>
    </row>
    <row r="91" spans="1:9" x14ac:dyDescent="0.35">
      <c r="B91" s="55"/>
      <c r="I91" s="152"/>
    </row>
    <row r="92" spans="1:9" x14ac:dyDescent="0.35">
      <c r="B92" s="44"/>
      <c r="I92" s="152"/>
    </row>
    <row r="93" spans="1:9" x14ac:dyDescent="0.35">
      <c r="B93" s="44"/>
      <c r="I93"/>
    </row>
    <row r="94" spans="1:9" x14ac:dyDescent="0.35">
      <c r="B94" s="44"/>
      <c r="I94" s="152"/>
    </row>
    <row r="95" spans="1:9" x14ac:dyDescent="0.35">
      <c r="B95" s="44"/>
      <c r="I95" s="152"/>
    </row>
    <row r="96" spans="1:9" x14ac:dyDescent="0.35">
      <c r="B96" s="44"/>
    </row>
    <row r="97" spans="2:5" x14ac:dyDescent="0.35">
      <c r="B97" s="44"/>
    </row>
    <row r="98" spans="2:5" x14ac:dyDescent="0.35">
      <c r="B98" s="44"/>
    </row>
    <row r="99" spans="2:5" x14ac:dyDescent="0.35">
      <c r="B99" s="55"/>
    </row>
    <row r="100" spans="2:5" x14ac:dyDescent="0.35">
      <c r="B100" s="44"/>
    </row>
    <row r="101" spans="2:5" x14ac:dyDescent="0.35">
      <c r="B101" s="55"/>
    </row>
    <row r="102" spans="2:5" x14ac:dyDescent="0.35">
      <c r="B102" s="55"/>
      <c r="C102" s="37"/>
      <c r="E102" s="37"/>
    </row>
    <row r="103" spans="2:5" x14ac:dyDescent="0.35">
      <c r="B103" s="44"/>
    </row>
    <row r="104" spans="2:5" x14ac:dyDescent="0.35">
      <c r="B104" s="56"/>
    </row>
  </sheetData>
  <mergeCells count="2">
    <mergeCell ref="A1:B1"/>
    <mergeCell ref="D1:G1"/>
  </mergeCells>
  <phoneticPr fontId="0" type="noConversion"/>
  <pageMargins left="1.1811023622047245" right="0.78740157480314965" top="0.59055118110236227" bottom="0.74803149606299213" header="0.19685039370078741" footer="0.35433070866141736"/>
  <pageSetup paperSize="9" scale="91" orientation="portrait" r:id="rId1"/>
  <headerFooter alignWithMargins="0">
    <oddFooter>&amp;L&amp;6&amp;D / Seite &amp;P&amp;C&amp;8&amp;A&amp;R&amp;"Arial,Fett"&amp;8&amp;F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39"/>
  <sheetViews>
    <sheetView view="pageBreakPreview" zoomScaleNormal="100" zoomScaleSheetLayoutView="100" workbookViewId="0">
      <selection sqref="A1:B1"/>
    </sheetView>
  </sheetViews>
  <sheetFormatPr baseColWidth="10" defaultRowHeight="12.75" x14ac:dyDescent="0.35"/>
  <cols>
    <col min="1" max="1" width="6.59765625" style="42" customWidth="1"/>
    <col min="2" max="2" width="44.59765625" style="42" customWidth="1"/>
    <col min="3" max="3" width="4.73046875" style="80" bestFit="1" customWidth="1"/>
    <col min="4" max="4" width="7.59765625" style="80" bestFit="1" customWidth="1"/>
    <col min="5" max="5" width="7.59765625" style="80" customWidth="1"/>
    <col min="6" max="6" width="9.73046875" style="80" bestFit="1" customWidth="1"/>
    <col min="7" max="7" width="8.73046875" style="42" bestFit="1" customWidth="1"/>
    <col min="8" max="8" width="11.3984375" style="42"/>
    <col min="9" max="9" width="88.59765625" style="42" bestFit="1" customWidth="1"/>
    <col min="10" max="13" width="11.3984375" style="42"/>
  </cols>
  <sheetData>
    <row r="1" spans="1:13" ht="57" customHeight="1" x14ac:dyDescent="0.35">
      <c r="A1" s="311" t="s">
        <v>1080</v>
      </c>
      <c r="B1" s="312"/>
      <c r="C1" s="37"/>
      <c r="D1" s="333"/>
      <c r="E1" s="333"/>
      <c r="F1" s="333"/>
      <c r="G1" s="333"/>
      <c r="J1"/>
      <c r="K1"/>
      <c r="L1"/>
      <c r="M1"/>
    </row>
    <row r="2" spans="1:13" x14ac:dyDescent="0.35">
      <c r="A2" s="1"/>
      <c r="B2" s="1"/>
      <c r="C2" s="85"/>
      <c r="D2" s="85"/>
      <c r="E2" s="85"/>
      <c r="F2" s="90"/>
      <c r="G2" s="20"/>
      <c r="H2" s="19"/>
      <c r="I2"/>
      <c r="J2"/>
      <c r="K2"/>
      <c r="L2"/>
      <c r="M2"/>
    </row>
    <row r="3" spans="1:13" x14ac:dyDescent="0.35">
      <c r="A3" s="227"/>
      <c r="B3" s="227"/>
      <c r="C3" s="228"/>
      <c r="D3" s="228"/>
      <c r="E3" s="228"/>
      <c r="F3" s="228"/>
      <c r="G3" s="227"/>
    </row>
    <row r="4" spans="1:13" ht="20.25" x14ac:dyDescent="0.35">
      <c r="A4" s="279" t="s">
        <v>387</v>
      </c>
      <c r="B4" s="279" t="s">
        <v>681</v>
      </c>
      <c r="C4" s="279" t="s">
        <v>388</v>
      </c>
      <c r="D4" s="279" t="s">
        <v>389</v>
      </c>
      <c r="E4" s="280" t="s">
        <v>1063</v>
      </c>
      <c r="F4" s="279" t="s">
        <v>390</v>
      </c>
      <c r="G4" s="279" t="s">
        <v>391</v>
      </c>
    </row>
    <row r="5" spans="1:13" x14ac:dyDescent="0.35">
      <c r="C5" s="87"/>
      <c r="D5" s="87"/>
      <c r="E5" s="87"/>
      <c r="F5" s="84"/>
    </row>
    <row r="6" spans="1:13" s="50" customFormat="1" ht="10.15" x14ac:dyDescent="0.3">
      <c r="A6" s="63" t="s">
        <v>130</v>
      </c>
      <c r="B6" s="67" t="s">
        <v>526</v>
      </c>
      <c r="C6" s="87"/>
      <c r="D6" s="87"/>
      <c r="E6" s="87"/>
      <c r="F6" s="84"/>
      <c r="G6" s="61"/>
    </row>
    <row r="7" spans="1:13" s="50" customFormat="1" ht="70.900000000000006" x14ac:dyDescent="0.3">
      <c r="A7" s="59"/>
      <c r="B7" s="62" t="s">
        <v>961</v>
      </c>
      <c r="C7" s="87"/>
      <c r="D7" s="87"/>
      <c r="E7" s="87"/>
      <c r="F7" s="84"/>
      <c r="G7" s="61"/>
    </row>
    <row r="8" spans="1:13" s="50" customFormat="1" ht="10.15" x14ac:dyDescent="0.3">
      <c r="A8" s="59"/>
      <c r="B8" s="59"/>
      <c r="C8" s="87"/>
      <c r="D8" s="87"/>
      <c r="E8" s="87"/>
      <c r="F8" s="84"/>
      <c r="G8" s="61"/>
    </row>
    <row r="9" spans="1:13" s="50" customFormat="1" ht="10.15" x14ac:dyDescent="0.3">
      <c r="A9" s="63" t="s">
        <v>131</v>
      </c>
      <c r="B9" s="67" t="s">
        <v>527</v>
      </c>
      <c r="C9" s="87"/>
      <c r="D9" s="87"/>
      <c r="E9" s="87"/>
      <c r="F9" s="84"/>
      <c r="G9" s="61"/>
    </row>
    <row r="10" spans="1:13" s="50" customFormat="1" ht="10.15" x14ac:dyDescent="0.3">
      <c r="A10" s="59"/>
      <c r="B10" s="65" t="s">
        <v>528</v>
      </c>
      <c r="C10" s="87"/>
      <c r="D10" s="87"/>
      <c r="E10" s="87"/>
      <c r="F10" s="84"/>
      <c r="G10" s="61"/>
    </row>
    <row r="11" spans="1:13" s="50" customFormat="1" ht="10.15" x14ac:dyDescent="0.3">
      <c r="A11" s="59"/>
      <c r="B11" s="65"/>
      <c r="C11" s="87"/>
      <c r="D11" s="87"/>
      <c r="E11" s="87"/>
      <c r="F11" s="84"/>
      <c r="G11" s="61"/>
    </row>
    <row r="12" spans="1:13" s="50" customFormat="1" ht="11.65" x14ac:dyDescent="0.3">
      <c r="A12" s="59" t="s">
        <v>132</v>
      </c>
      <c r="B12" s="50" t="s">
        <v>632</v>
      </c>
      <c r="C12" s="92" t="s">
        <v>369</v>
      </c>
      <c r="D12" s="302"/>
      <c r="E12" s="87" t="s">
        <v>670</v>
      </c>
      <c r="F12" s="83"/>
      <c r="G12" s="61">
        <f>D12*F12</f>
        <v>0</v>
      </c>
    </row>
    <row r="13" spans="1:13" s="50" customFormat="1" ht="10.15" x14ac:dyDescent="0.3">
      <c r="A13" s="59"/>
      <c r="C13" s="92"/>
      <c r="D13" s="87"/>
      <c r="E13" s="87"/>
      <c r="F13" s="84"/>
      <c r="G13" s="61"/>
    </row>
    <row r="14" spans="1:13" s="50" customFormat="1" ht="11.65" x14ac:dyDescent="0.3">
      <c r="A14" s="59" t="s">
        <v>133</v>
      </c>
      <c r="B14" s="65" t="s">
        <v>638</v>
      </c>
      <c r="C14" s="92" t="s">
        <v>369</v>
      </c>
      <c r="D14" s="302"/>
      <c r="E14" s="87" t="s">
        <v>670</v>
      </c>
      <c r="F14" s="83"/>
      <c r="G14" s="61">
        <f>D14*F14</f>
        <v>0</v>
      </c>
    </row>
    <row r="15" spans="1:13" s="50" customFormat="1" ht="10.15" x14ac:dyDescent="0.3">
      <c r="A15" s="59"/>
      <c r="B15" s="65"/>
      <c r="C15" s="92"/>
      <c r="D15" s="87"/>
      <c r="E15" s="87"/>
      <c r="F15" s="84"/>
      <c r="G15" s="61"/>
    </row>
    <row r="16" spans="1:13" s="50" customFormat="1" ht="11.65" x14ac:dyDescent="0.3">
      <c r="A16" s="59" t="s">
        <v>134</v>
      </c>
      <c r="B16" s="65" t="s">
        <v>633</v>
      </c>
      <c r="C16" s="92" t="s">
        <v>369</v>
      </c>
      <c r="D16" s="302"/>
      <c r="E16" s="87" t="s">
        <v>670</v>
      </c>
      <c r="F16" s="83"/>
      <c r="G16" s="61">
        <f>D16*F16</f>
        <v>0</v>
      </c>
    </row>
    <row r="17" spans="1:9" s="50" customFormat="1" ht="10.15" x14ac:dyDescent="0.3">
      <c r="A17" s="59"/>
      <c r="B17" s="65"/>
      <c r="C17" s="92"/>
      <c r="D17" s="87"/>
      <c r="E17" s="87"/>
      <c r="F17" s="84"/>
      <c r="G17" s="61"/>
    </row>
    <row r="18" spans="1:9" s="50" customFormat="1" ht="11.65" x14ac:dyDescent="0.3">
      <c r="A18" s="59" t="s">
        <v>135</v>
      </c>
      <c r="B18" s="65" t="s">
        <v>634</v>
      </c>
      <c r="C18" s="92" t="s">
        <v>369</v>
      </c>
      <c r="D18" s="302"/>
      <c r="E18" s="87" t="s">
        <v>670</v>
      </c>
      <c r="F18" s="83"/>
      <c r="G18" s="61">
        <f>D18*F18</f>
        <v>0</v>
      </c>
    </row>
    <row r="19" spans="1:9" s="50" customFormat="1" ht="10.15" x14ac:dyDescent="0.3">
      <c r="A19" s="59"/>
      <c r="B19" s="65"/>
      <c r="C19" s="92"/>
      <c r="D19" s="87"/>
      <c r="E19" s="87"/>
      <c r="F19" s="84"/>
      <c r="G19" s="61"/>
    </row>
    <row r="20" spans="1:9" s="50" customFormat="1" ht="11.65" x14ac:dyDescent="0.3">
      <c r="A20" s="59" t="s">
        <v>136</v>
      </c>
      <c r="B20" s="65" t="s">
        <v>635</v>
      </c>
      <c r="C20" s="92" t="s">
        <v>369</v>
      </c>
      <c r="D20" s="302"/>
      <c r="E20" s="87" t="s">
        <v>670</v>
      </c>
      <c r="F20" s="83"/>
      <c r="G20" s="61">
        <f>D20*F20</f>
        <v>0</v>
      </c>
    </row>
    <row r="21" spans="1:9" s="50" customFormat="1" ht="10.15" x14ac:dyDescent="0.3">
      <c r="A21" s="59"/>
      <c r="B21" s="65"/>
      <c r="C21" s="92"/>
      <c r="D21" s="87"/>
      <c r="E21" s="87"/>
      <c r="F21" s="84"/>
      <c r="G21" s="61"/>
    </row>
    <row r="22" spans="1:9" s="50" customFormat="1" ht="10.15" x14ac:dyDescent="0.3">
      <c r="A22" s="63" t="s">
        <v>137</v>
      </c>
      <c r="B22" s="67" t="s">
        <v>512</v>
      </c>
      <c r="C22" s="87"/>
      <c r="D22" s="87"/>
      <c r="E22" s="87"/>
      <c r="F22" s="84"/>
      <c r="G22" s="61"/>
    </row>
    <row r="23" spans="1:9" s="50" customFormat="1" ht="10.15" x14ac:dyDescent="0.3">
      <c r="A23" s="59"/>
      <c r="B23" s="65" t="s">
        <v>530</v>
      </c>
      <c r="C23" s="87"/>
      <c r="D23" s="87"/>
      <c r="E23" s="87"/>
      <c r="F23" s="84"/>
      <c r="G23" s="61"/>
    </row>
    <row r="24" spans="1:9" s="50" customFormat="1" ht="10.15" x14ac:dyDescent="0.3">
      <c r="A24" s="59"/>
      <c r="B24" s="65"/>
      <c r="C24" s="87"/>
      <c r="D24" s="87"/>
      <c r="E24" s="87"/>
      <c r="F24" s="84"/>
      <c r="G24" s="61"/>
    </row>
    <row r="25" spans="1:9" s="50" customFormat="1" ht="10.15" x14ac:dyDescent="0.3">
      <c r="A25" s="59" t="s">
        <v>138</v>
      </c>
      <c r="B25" s="65" t="s">
        <v>727</v>
      </c>
      <c r="C25" s="92" t="s">
        <v>369</v>
      </c>
      <c r="D25" s="302"/>
      <c r="E25" s="87" t="s">
        <v>670</v>
      </c>
      <c r="F25" s="83"/>
      <c r="G25" s="61">
        <f>D25*F25</f>
        <v>0</v>
      </c>
    </row>
    <row r="26" spans="1:9" s="50" customFormat="1" ht="10.15" x14ac:dyDescent="0.3">
      <c r="A26" s="59"/>
      <c r="B26" s="65"/>
      <c r="C26" s="92"/>
      <c r="D26" s="87"/>
      <c r="E26" s="87"/>
      <c r="F26" s="84"/>
      <c r="G26" s="61"/>
    </row>
    <row r="27" spans="1:9" s="50" customFormat="1" ht="10.15" x14ac:dyDescent="0.3">
      <c r="A27" s="59" t="s">
        <v>139</v>
      </c>
      <c r="B27" s="65" t="s">
        <v>728</v>
      </c>
      <c r="C27" s="92" t="s">
        <v>369</v>
      </c>
      <c r="D27" s="302"/>
      <c r="E27" s="87" t="s">
        <v>670</v>
      </c>
      <c r="F27" s="83"/>
      <c r="G27" s="61">
        <f>D27*F27</f>
        <v>0</v>
      </c>
    </row>
    <row r="28" spans="1:9" s="50" customFormat="1" ht="10.15" x14ac:dyDescent="0.3">
      <c r="A28" s="59"/>
      <c r="C28" s="92"/>
      <c r="D28" s="87"/>
      <c r="E28" s="87"/>
      <c r="F28" s="84"/>
      <c r="G28" s="61"/>
    </row>
    <row r="29" spans="1:9" s="50" customFormat="1" ht="10.15" x14ac:dyDescent="0.3">
      <c r="A29" s="59" t="s">
        <v>140</v>
      </c>
      <c r="B29" s="65" t="s">
        <v>729</v>
      </c>
      <c r="C29" s="92" t="s">
        <v>369</v>
      </c>
      <c r="D29" s="302"/>
      <c r="E29" s="87" t="s">
        <v>670</v>
      </c>
      <c r="F29" s="83"/>
      <c r="G29" s="61">
        <f>D29*F29</f>
        <v>0</v>
      </c>
    </row>
    <row r="30" spans="1:9" s="50" customFormat="1" ht="10.15" x14ac:dyDescent="0.3">
      <c r="A30" s="59"/>
      <c r="B30" s="65"/>
      <c r="C30" s="92"/>
      <c r="D30" s="87"/>
      <c r="E30" s="87"/>
      <c r="F30" s="84"/>
      <c r="G30" s="61"/>
    </row>
    <row r="31" spans="1:9" s="50" customFormat="1" ht="11.65" x14ac:dyDescent="0.35">
      <c r="A31" s="59" t="s">
        <v>141</v>
      </c>
      <c r="B31" s="65" t="s">
        <v>730</v>
      </c>
      <c r="C31" s="92" t="s">
        <v>369</v>
      </c>
      <c r="D31" s="302"/>
      <c r="E31" s="87" t="s">
        <v>670</v>
      </c>
      <c r="F31" s="83"/>
      <c r="G31" s="61">
        <f>D31*F31</f>
        <v>0</v>
      </c>
      <c r="I31" s="158"/>
    </row>
    <row r="32" spans="1:9" s="50" customFormat="1" ht="10.15" x14ac:dyDescent="0.3">
      <c r="A32" s="59"/>
      <c r="B32" s="65"/>
      <c r="C32" s="92"/>
      <c r="D32" s="87"/>
      <c r="E32" s="87"/>
      <c r="F32" s="84"/>
      <c r="G32" s="61"/>
      <c r="I32" s="159"/>
    </row>
    <row r="33" spans="1:9" s="50" customFormat="1" x14ac:dyDescent="0.35">
      <c r="A33" s="59" t="s">
        <v>324</v>
      </c>
      <c r="B33" s="65" t="s">
        <v>731</v>
      </c>
      <c r="C33" s="92" t="s">
        <v>369</v>
      </c>
      <c r="D33" s="302"/>
      <c r="E33" s="87" t="s">
        <v>670</v>
      </c>
      <c r="F33" s="83"/>
      <c r="G33" s="61">
        <f>D33*F33</f>
        <v>0</v>
      </c>
      <c r="I33" s="152"/>
    </row>
    <row r="34" spans="1:9" s="50" customFormat="1" x14ac:dyDescent="0.35">
      <c r="A34" s="59"/>
      <c r="B34" s="65"/>
      <c r="C34" s="92"/>
      <c r="D34" s="87"/>
      <c r="E34" s="87"/>
      <c r="F34" s="84"/>
      <c r="G34" s="61"/>
      <c r="I34" s="152"/>
    </row>
    <row r="35" spans="1:9" s="50" customFormat="1" ht="12" customHeight="1" x14ac:dyDescent="0.35">
      <c r="A35" s="63" t="s">
        <v>142</v>
      </c>
      <c r="B35" s="67" t="s">
        <v>573</v>
      </c>
      <c r="C35" s="87"/>
      <c r="D35" s="87"/>
      <c r="E35" s="87"/>
      <c r="F35" s="84"/>
      <c r="G35" s="61"/>
      <c r="I35" s="152"/>
    </row>
    <row r="36" spans="1:9" s="50" customFormat="1" x14ac:dyDescent="0.35">
      <c r="A36" s="59"/>
      <c r="B36" s="65" t="s">
        <v>530</v>
      </c>
      <c r="C36" s="87"/>
      <c r="D36" s="87"/>
      <c r="E36" s="87"/>
      <c r="F36" s="84"/>
      <c r="G36" s="61"/>
      <c r="I36" s="152"/>
    </row>
    <row r="37" spans="1:9" s="50" customFormat="1" x14ac:dyDescent="0.35">
      <c r="A37" s="59"/>
      <c r="B37" s="65"/>
      <c r="C37" s="87"/>
      <c r="D37" s="87"/>
      <c r="E37" s="87"/>
      <c r="F37" s="84"/>
      <c r="G37" s="61"/>
      <c r="I37"/>
    </row>
    <row r="38" spans="1:9" s="50" customFormat="1" ht="10.15" x14ac:dyDescent="0.3">
      <c r="A38" s="59" t="s">
        <v>253</v>
      </c>
      <c r="B38" s="203" t="s">
        <v>768</v>
      </c>
      <c r="C38" s="92" t="s">
        <v>369</v>
      </c>
      <c r="D38" s="302"/>
      <c r="E38" s="87" t="s">
        <v>670</v>
      </c>
      <c r="F38" s="83"/>
      <c r="G38" s="61">
        <f>D38*F38</f>
        <v>0</v>
      </c>
    </row>
    <row r="39" spans="1:9" s="50" customFormat="1" x14ac:dyDescent="0.35">
      <c r="A39" s="59"/>
      <c r="B39" s="65"/>
      <c r="C39" s="92"/>
      <c r="D39" s="87"/>
      <c r="E39" s="87"/>
      <c r="F39" s="84"/>
      <c r="G39" s="61"/>
      <c r="I39" s="152"/>
    </row>
    <row r="40" spans="1:9" s="50" customFormat="1" ht="10.15" x14ac:dyDescent="0.3">
      <c r="A40" s="59" t="s">
        <v>631</v>
      </c>
      <c r="B40" s="203" t="s">
        <v>769</v>
      </c>
      <c r="C40" s="92" t="s">
        <v>369</v>
      </c>
      <c r="D40" s="302"/>
      <c r="E40" s="87" t="s">
        <v>670</v>
      </c>
      <c r="F40" s="83"/>
      <c r="G40" s="61">
        <f>D40*F40</f>
        <v>0</v>
      </c>
      <c r="H40" s="267"/>
    </row>
    <row r="41" spans="1:9" s="50" customFormat="1" ht="10.15" x14ac:dyDescent="0.3">
      <c r="A41" s="59"/>
      <c r="B41" s="203"/>
      <c r="C41" s="92"/>
      <c r="D41" s="87"/>
      <c r="E41" s="87"/>
      <c r="F41" s="84"/>
      <c r="G41" s="61"/>
      <c r="H41" s="267"/>
    </row>
    <row r="42" spans="1:9" s="50" customFormat="1" ht="10.15" x14ac:dyDescent="0.3">
      <c r="A42" s="63" t="s">
        <v>143</v>
      </c>
      <c r="B42" s="67" t="s">
        <v>962</v>
      </c>
      <c r="C42" s="87"/>
      <c r="D42" s="87"/>
      <c r="E42" s="87"/>
      <c r="F42" s="84"/>
      <c r="G42" s="61"/>
      <c r="H42" s="267"/>
    </row>
    <row r="43" spans="1:9" s="50" customFormat="1" ht="10.15" x14ac:dyDescent="0.3">
      <c r="A43" s="63"/>
      <c r="B43" s="65" t="s">
        <v>964</v>
      </c>
      <c r="C43" s="87"/>
      <c r="D43" s="87"/>
      <c r="E43" s="87"/>
      <c r="F43" s="84"/>
      <c r="G43" s="61"/>
      <c r="H43" s="267"/>
    </row>
    <row r="44" spans="1:9" s="50" customFormat="1" ht="10.15" x14ac:dyDescent="0.3">
      <c r="A44" s="63"/>
      <c r="B44" s="65"/>
      <c r="C44" s="87"/>
      <c r="D44" s="87"/>
      <c r="E44" s="87"/>
      <c r="F44" s="84"/>
      <c r="G44" s="61"/>
      <c r="H44" s="267"/>
    </row>
    <row r="45" spans="1:9" s="50" customFormat="1" ht="10.15" x14ac:dyDescent="0.3">
      <c r="A45" s="59" t="s">
        <v>254</v>
      </c>
      <c r="B45" s="203" t="s">
        <v>965</v>
      </c>
      <c r="C45" s="92"/>
      <c r="D45" s="87"/>
      <c r="E45" s="87"/>
      <c r="F45" s="84"/>
      <c r="G45" s="61"/>
      <c r="H45" s="267"/>
    </row>
    <row r="46" spans="1:9" s="50" customFormat="1" ht="10.15" x14ac:dyDescent="0.3">
      <c r="A46" s="59"/>
      <c r="B46" s="257" t="s">
        <v>966</v>
      </c>
      <c r="C46" s="92" t="s">
        <v>369</v>
      </c>
      <c r="D46" s="302"/>
      <c r="E46" s="87" t="s">
        <v>670</v>
      </c>
      <c r="F46" s="83"/>
      <c r="G46" s="61">
        <f>D46*F46</f>
        <v>0</v>
      </c>
      <c r="H46" s="267"/>
    </row>
    <row r="47" spans="1:9" s="50" customFormat="1" ht="10.15" x14ac:dyDescent="0.3">
      <c r="A47" s="59"/>
      <c r="B47" s="65"/>
      <c r="C47" s="87"/>
      <c r="D47" s="87"/>
      <c r="E47" s="87"/>
      <c r="F47" s="84"/>
      <c r="G47" s="61"/>
      <c r="H47" s="267"/>
    </row>
    <row r="48" spans="1:9" s="50" customFormat="1" ht="10.15" x14ac:dyDescent="0.3">
      <c r="A48" s="59" t="s">
        <v>255</v>
      </c>
      <c r="B48" s="203" t="s">
        <v>1005</v>
      </c>
      <c r="C48" s="92"/>
      <c r="D48" s="87"/>
      <c r="E48" s="87"/>
      <c r="F48" s="84"/>
      <c r="G48" s="61"/>
      <c r="H48" s="267"/>
    </row>
    <row r="49" spans="1:8" s="50" customFormat="1" ht="10.15" x14ac:dyDescent="0.3">
      <c r="A49" s="59"/>
      <c r="B49" s="257" t="s">
        <v>966</v>
      </c>
      <c r="C49" s="92" t="s">
        <v>369</v>
      </c>
      <c r="D49" s="302"/>
      <c r="E49" s="87" t="s">
        <v>670</v>
      </c>
      <c r="F49" s="83"/>
      <c r="G49" s="61">
        <f>D49*F49</f>
        <v>0</v>
      </c>
      <c r="H49" s="267"/>
    </row>
    <row r="50" spans="1:8" s="50" customFormat="1" ht="10.15" x14ac:dyDescent="0.3">
      <c r="A50" s="59"/>
      <c r="B50" s="203"/>
      <c r="C50" s="92"/>
      <c r="D50" s="87"/>
      <c r="E50" s="87"/>
      <c r="F50" s="84"/>
      <c r="G50" s="61"/>
      <c r="H50" s="267"/>
    </row>
    <row r="51" spans="1:8" s="50" customFormat="1" ht="10.15" x14ac:dyDescent="0.3">
      <c r="A51" s="59" t="s">
        <v>1006</v>
      </c>
      <c r="B51" s="203" t="s">
        <v>1007</v>
      </c>
      <c r="C51" s="92"/>
      <c r="D51" s="87"/>
      <c r="E51" s="87"/>
      <c r="F51" s="84"/>
      <c r="G51" s="61"/>
      <c r="H51" s="267"/>
    </row>
    <row r="52" spans="1:8" s="50" customFormat="1" ht="10.15" x14ac:dyDescent="0.3">
      <c r="A52" s="59"/>
      <c r="B52" s="257" t="s">
        <v>966</v>
      </c>
      <c r="C52" s="92" t="s">
        <v>369</v>
      </c>
      <c r="D52" s="302"/>
      <c r="E52" s="87" t="s">
        <v>670</v>
      </c>
      <c r="F52" s="83"/>
      <c r="G52" s="61">
        <f>D52*F52</f>
        <v>0</v>
      </c>
      <c r="H52" s="267"/>
    </row>
    <row r="53" spans="1:8" s="50" customFormat="1" ht="10.15" x14ac:dyDescent="0.3">
      <c r="A53" s="59"/>
      <c r="B53" s="203"/>
      <c r="C53" s="92"/>
      <c r="D53" s="87"/>
      <c r="E53" s="87"/>
      <c r="F53" s="84"/>
      <c r="G53" s="61"/>
      <c r="H53" s="267"/>
    </row>
    <row r="54" spans="1:8" s="50" customFormat="1" ht="10.15" x14ac:dyDescent="0.3">
      <c r="A54" s="63" t="s">
        <v>144</v>
      </c>
      <c r="B54" s="67" t="s">
        <v>963</v>
      </c>
      <c r="C54" s="87"/>
      <c r="D54" s="87"/>
      <c r="E54" s="87"/>
      <c r="F54" s="84"/>
      <c r="G54" s="61"/>
      <c r="H54" s="267"/>
    </row>
    <row r="55" spans="1:8" s="50" customFormat="1" ht="10.15" x14ac:dyDescent="0.3">
      <c r="A55" s="63"/>
      <c r="B55" s="65" t="s">
        <v>530</v>
      </c>
      <c r="C55" s="87"/>
      <c r="D55" s="87"/>
      <c r="E55" s="87"/>
      <c r="F55" s="84"/>
      <c r="G55" s="61"/>
      <c r="H55" s="267"/>
    </row>
    <row r="56" spans="1:8" s="50" customFormat="1" ht="10.15" x14ac:dyDescent="0.3">
      <c r="A56" s="63"/>
      <c r="B56" s="65"/>
      <c r="C56" s="87"/>
      <c r="D56" s="87"/>
      <c r="E56" s="87"/>
      <c r="F56" s="84"/>
      <c r="G56" s="61"/>
      <c r="H56" s="267"/>
    </row>
    <row r="57" spans="1:8" s="50" customFormat="1" ht="10.15" x14ac:dyDescent="0.3">
      <c r="A57" s="59" t="s">
        <v>290</v>
      </c>
      <c r="B57" s="65" t="s">
        <v>727</v>
      </c>
      <c r="C57" s="92" t="s">
        <v>369</v>
      </c>
      <c r="D57" s="302"/>
      <c r="E57" s="87" t="s">
        <v>670</v>
      </c>
      <c r="F57" s="83"/>
      <c r="G57" s="61">
        <f>D57*F57</f>
        <v>0</v>
      </c>
      <c r="H57" s="267"/>
    </row>
    <row r="58" spans="1:8" s="50" customFormat="1" ht="21" customHeight="1" x14ac:dyDescent="0.3">
      <c r="A58" s="59"/>
      <c r="B58" s="65"/>
      <c r="C58" s="92"/>
      <c r="D58" s="87"/>
      <c r="E58" s="87"/>
      <c r="F58" s="84"/>
      <c r="G58" s="61"/>
      <c r="H58" s="267"/>
    </row>
    <row r="59" spans="1:8" s="50" customFormat="1" ht="10.15" x14ac:dyDescent="0.3">
      <c r="A59" s="63" t="s">
        <v>256</v>
      </c>
      <c r="B59" s="67" t="s">
        <v>971</v>
      </c>
      <c r="C59" s="87"/>
      <c r="D59" s="87"/>
      <c r="E59" s="87"/>
      <c r="F59" s="84"/>
      <c r="G59" s="61"/>
      <c r="H59" s="267"/>
    </row>
    <row r="60" spans="1:8" s="50" customFormat="1" ht="10.15" x14ac:dyDescent="0.3">
      <c r="A60" s="59"/>
      <c r="B60" s="65" t="s">
        <v>530</v>
      </c>
      <c r="C60" s="87"/>
      <c r="D60" s="87"/>
      <c r="E60" s="87"/>
      <c r="F60" s="84"/>
      <c r="G60" s="61"/>
      <c r="H60" s="267"/>
    </row>
    <row r="61" spans="1:8" s="50" customFormat="1" ht="10.15" x14ac:dyDescent="0.3">
      <c r="A61" s="59"/>
      <c r="B61" s="65"/>
      <c r="C61" s="87"/>
      <c r="D61" s="87"/>
      <c r="E61" s="87"/>
      <c r="F61" s="84"/>
      <c r="G61" s="61"/>
      <c r="H61" s="267"/>
    </row>
    <row r="62" spans="1:8" s="50" customFormat="1" ht="10.15" x14ac:dyDescent="0.3">
      <c r="A62" s="59" t="s">
        <v>291</v>
      </c>
      <c r="B62" s="203" t="s">
        <v>727</v>
      </c>
      <c r="C62" s="92" t="s">
        <v>369</v>
      </c>
      <c r="D62" s="302"/>
      <c r="E62" s="87" t="s">
        <v>670</v>
      </c>
      <c r="F62" s="83"/>
      <c r="G62" s="61">
        <f>D62*F62</f>
        <v>0</v>
      </c>
      <c r="H62" s="267"/>
    </row>
    <row r="63" spans="1:8" s="50" customFormat="1" ht="10.15" x14ac:dyDescent="0.3">
      <c r="A63" s="59"/>
      <c r="B63" s="65"/>
      <c r="C63" s="87"/>
      <c r="D63" s="87"/>
      <c r="E63" s="87"/>
      <c r="F63" s="84"/>
      <c r="G63" s="61"/>
      <c r="H63" s="267"/>
    </row>
    <row r="64" spans="1:8" s="50" customFormat="1" ht="10.15" x14ac:dyDescent="0.3">
      <c r="A64" s="59" t="s">
        <v>292</v>
      </c>
      <c r="B64" s="203" t="s">
        <v>728</v>
      </c>
      <c r="C64" s="92" t="s">
        <v>369</v>
      </c>
      <c r="D64" s="302"/>
      <c r="E64" s="87" t="s">
        <v>670</v>
      </c>
      <c r="F64" s="83"/>
      <c r="G64" s="61">
        <f>D64*F64</f>
        <v>0</v>
      </c>
      <c r="H64" s="267"/>
    </row>
    <row r="65" spans="1:9" s="50" customFormat="1" ht="10.15" x14ac:dyDescent="0.3">
      <c r="A65" s="59"/>
      <c r="B65" s="65"/>
      <c r="C65" s="92"/>
      <c r="D65" s="87"/>
      <c r="E65" s="87"/>
      <c r="F65" s="84"/>
      <c r="G65" s="61"/>
      <c r="H65" s="267"/>
    </row>
    <row r="66" spans="1:9" s="50" customFormat="1" ht="20.25" x14ac:dyDescent="0.3">
      <c r="A66" s="63" t="s">
        <v>257</v>
      </c>
      <c r="B66" s="162" t="s">
        <v>992</v>
      </c>
      <c r="C66" s="87"/>
      <c r="D66" s="87"/>
      <c r="E66" s="87"/>
      <c r="F66" s="84"/>
      <c r="G66" s="61"/>
      <c r="H66" s="267"/>
    </row>
    <row r="67" spans="1:9" s="50" customFormat="1" ht="10.15" x14ac:dyDescent="0.3">
      <c r="A67" s="63"/>
      <c r="B67" s="65" t="s">
        <v>530</v>
      </c>
      <c r="C67" s="87"/>
      <c r="D67" s="87"/>
      <c r="E67" s="87"/>
      <c r="F67" s="84"/>
      <c r="G67" s="61"/>
      <c r="H67" s="267"/>
    </row>
    <row r="68" spans="1:9" s="50" customFormat="1" ht="10.15" x14ac:dyDescent="0.3">
      <c r="A68" s="63"/>
      <c r="B68" s="65"/>
      <c r="C68" s="87"/>
      <c r="D68" s="87"/>
      <c r="E68" s="87"/>
      <c r="F68" s="84"/>
      <c r="G68" s="61"/>
      <c r="H68" s="267"/>
    </row>
    <row r="69" spans="1:9" s="50" customFormat="1" ht="10.15" x14ac:dyDescent="0.3">
      <c r="A69" s="59" t="s">
        <v>258</v>
      </c>
      <c r="B69" s="65" t="s">
        <v>727</v>
      </c>
      <c r="C69" s="92" t="s">
        <v>369</v>
      </c>
      <c r="D69" s="302"/>
      <c r="E69" s="87" t="s">
        <v>670</v>
      </c>
      <c r="F69" s="83"/>
      <c r="G69" s="61">
        <f>D69*F69</f>
        <v>0</v>
      </c>
      <c r="H69" s="267"/>
    </row>
    <row r="70" spans="1:9" s="50" customFormat="1" ht="10.15" x14ac:dyDescent="0.3">
      <c r="A70" s="59"/>
      <c r="B70" s="65"/>
      <c r="C70" s="92"/>
      <c r="D70" s="87"/>
      <c r="E70" s="87"/>
      <c r="F70" s="84"/>
      <c r="G70" s="61"/>
      <c r="H70" s="267"/>
    </row>
    <row r="71" spans="1:9" s="50" customFormat="1" ht="10.15" x14ac:dyDescent="0.3">
      <c r="A71" s="59" t="s">
        <v>751</v>
      </c>
      <c r="B71" s="65" t="s">
        <v>728</v>
      </c>
      <c r="C71" s="92" t="s">
        <v>369</v>
      </c>
      <c r="D71" s="302"/>
      <c r="E71" s="87" t="s">
        <v>670</v>
      </c>
      <c r="F71" s="83"/>
      <c r="G71" s="61">
        <f>D71*F71</f>
        <v>0</v>
      </c>
      <c r="H71" s="267"/>
    </row>
    <row r="72" spans="1:9" s="50" customFormat="1" x14ac:dyDescent="0.35">
      <c r="A72" s="59"/>
      <c r="B72" s="59"/>
      <c r="C72" s="87"/>
      <c r="D72" s="87"/>
      <c r="E72" s="87"/>
      <c r="F72" s="84"/>
      <c r="G72" s="61"/>
      <c r="I72" s="152"/>
    </row>
    <row r="73" spans="1:9" s="50" customFormat="1" ht="10.15" x14ac:dyDescent="0.3">
      <c r="A73" s="63" t="s">
        <v>293</v>
      </c>
      <c r="B73" s="67" t="s">
        <v>531</v>
      </c>
      <c r="C73" s="87"/>
      <c r="D73" s="87"/>
      <c r="E73" s="87"/>
      <c r="F73" s="84"/>
      <c r="G73" s="61"/>
    </row>
    <row r="74" spans="1:9" s="50" customFormat="1" ht="10.15" x14ac:dyDescent="0.3">
      <c r="A74" s="59"/>
      <c r="B74" s="65" t="s">
        <v>532</v>
      </c>
      <c r="C74" s="87"/>
      <c r="D74" s="87"/>
      <c r="E74" s="87"/>
      <c r="F74" s="84"/>
      <c r="G74" s="61"/>
    </row>
    <row r="75" spans="1:9" s="50" customFormat="1" ht="10.15" x14ac:dyDescent="0.3">
      <c r="A75" s="59"/>
      <c r="B75" s="65" t="s">
        <v>574</v>
      </c>
      <c r="C75" s="87"/>
      <c r="D75" s="87"/>
      <c r="E75" s="87"/>
      <c r="F75" s="84"/>
      <c r="G75" s="61"/>
    </row>
    <row r="76" spans="1:9" s="50" customFormat="1" ht="10.15" x14ac:dyDescent="0.3">
      <c r="A76" s="59"/>
      <c r="B76" s="65"/>
      <c r="C76" s="87"/>
      <c r="D76" s="87"/>
      <c r="E76" s="87"/>
      <c r="F76" s="84"/>
      <c r="G76" s="61"/>
    </row>
    <row r="77" spans="1:9" s="50" customFormat="1" ht="11.65" x14ac:dyDescent="0.3">
      <c r="A77" s="59" t="s">
        <v>294</v>
      </c>
      <c r="B77" s="50" t="s">
        <v>636</v>
      </c>
      <c r="C77" s="92" t="s">
        <v>369</v>
      </c>
      <c r="D77" s="302"/>
      <c r="E77" s="87" t="s">
        <v>670</v>
      </c>
      <c r="F77" s="83"/>
      <c r="G77" s="61">
        <f>D77*F77</f>
        <v>0</v>
      </c>
    </row>
    <row r="78" spans="1:9" s="50" customFormat="1" ht="10.15" x14ac:dyDescent="0.3">
      <c r="A78" s="59"/>
      <c r="C78" s="92"/>
      <c r="D78" s="87"/>
      <c r="E78" s="87"/>
      <c r="F78" s="84"/>
      <c r="G78" s="61"/>
    </row>
    <row r="79" spans="1:9" s="50" customFormat="1" ht="11.65" x14ac:dyDescent="0.3">
      <c r="A79" s="59" t="s">
        <v>970</v>
      </c>
      <c r="B79" s="65" t="s">
        <v>637</v>
      </c>
      <c r="C79" s="92" t="s">
        <v>369</v>
      </c>
      <c r="D79" s="302"/>
      <c r="E79" s="87" t="s">
        <v>670</v>
      </c>
      <c r="F79" s="83"/>
      <c r="G79" s="61">
        <f>D79*F79</f>
        <v>0</v>
      </c>
    </row>
    <row r="80" spans="1:9" s="50" customFormat="1" ht="10.15" x14ac:dyDescent="0.3">
      <c r="A80" s="59"/>
      <c r="C80" s="92"/>
      <c r="D80" s="87"/>
      <c r="E80" s="87"/>
      <c r="F80" s="84"/>
      <c r="G80" s="61"/>
    </row>
    <row r="81" spans="1:7" s="50" customFormat="1" ht="11.65" x14ac:dyDescent="0.3">
      <c r="A81" s="59" t="s">
        <v>969</v>
      </c>
      <c r="B81" s="65" t="s">
        <v>632</v>
      </c>
      <c r="C81" s="92" t="s">
        <v>369</v>
      </c>
      <c r="D81" s="302"/>
      <c r="E81" s="87" t="s">
        <v>670</v>
      </c>
      <c r="F81" s="83"/>
      <c r="G81" s="61">
        <f>D81*F81</f>
        <v>0</v>
      </c>
    </row>
    <row r="82" spans="1:7" s="50" customFormat="1" ht="10.15" x14ac:dyDescent="0.3">
      <c r="A82" s="59"/>
      <c r="B82" s="65"/>
      <c r="C82" s="92"/>
      <c r="D82" s="87"/>
      <c r="E82" s="87"/>
      <c r="F82" s="84"/>
      <c r="G82" s="61"/>
    </row>
    <row r="83" spans="1:7" s="50" customFormat="1" ht="11.65" x14ac:dyDescent="0.3">
      <c r="A83" s="59" t="s">
        <v>968</v>
      </c>
      <c r="B83" s="65" t="s">
        <v>638</v>
      </c>
      <c r="C83" s="92" t="s">
        <v>369</v>
      </c>
      <c r="D83" s="302"/>
      <c r="E83" s="87" t="s">
        <v>670</v>
      </c>
      <c r="F83" s="83"/>
      <c r="G83" s="61">
        <f>D83*F83</f>
        <v>0</v>
      </c>
    </row>
    <row r="84" spans="1:7" s="50" customFormat="1" ht="10.15" x14ac:dyDescent="0.3">
      <c r="A84" s="59"/>
      <c r="B84" s="65"/>
      <c r="C84" s="92"/>
      <c r="D84" s="87"/>
      <c r="E84" s="87"/>
      <c r="F84" s="84"/>
      <c r="G84" s="61"/>
    </row>
    <row r="85" spans="1:7" s="50" customFormat="1" ht="11.65" x14ac:dyDescent="0.3">
      <c r="A85" s="59" t="s">
        <v>967</v>
      </c>
      <c r="B85" s="65" t="s">
        <v>633</v>
      </c>
      <c r="C85" s="92" t="s">
        <v>369</v>
      </c>
      <c r="D85" s="302"/>
      <c r="E85" s="87" t="s">
        <v>670</v>
      </c>
      <c r="F85" s="83"/>
      <c r="G85" s="61">
        <f>D85*F85</f>
        <v>0</v>
      </c>
    </row>
    <row r="86" spans="1:7" s="50" customFormat="1" ht="10.15" x14ac:dyDescent="0.3">
      <c r="A86" s="59"/>
      <c r="B86" s="65"/>
      <c r="C86" s="92"/>
      <c r="D86" s="87"/>
      <c r="E86" s="87"/>
      <c r="F86" s="84"/>
      <c r="G86" s="61"/>
    </row>
    <row r="87" spans="1:7" s="50" customFormat="1" ht="11.65" x14ac:dyDescent="0.3">
      <c r="A87" s="59" t="s">
        <v>972</v>
      </c>
      <c r="B87" s="65" t="s">
        <v>634</v>
      </c>
      <c r="C87" s="92" t="s">
        <v>369</v>
      </c>
      <c r="D87" s="302"/>
      <c r="E87" s="87" t="s">
        <v>670</v>
      </c>
      <c r="F87" s="83"/>
      <c r="G87" s="61">
        <f>D87*F87</f>
        <v>0</v>
      </c>
    </row>
    <row r="88" spans="1:7" s="50" customFormat="1" ht="10.15" x14ac:dyDescent="0.3">
      <c r="A88" s="59"/>
      <c r="B88" s="65"/>
      <c r="C88" s="92"/>
      <c r="D88" s="87"/>
      <c r="E88" s="87"/>
      <c r="F88" s="84"/>
      <c r="G88" s="61"/>
    </row>
    <row r="89" spans="1:7" s="50" customFormat="1" ht="11.65" x14ac:dyDescent="0.3">
      <c r="A89" s="59" t="s">
        <v>973</v>
      </c>
      <c r="B89" s="65" t="s">
        <v>635</v>
      </c>
      <c r="C89" s="92" t="s">
        <v>369</v>
      </c>
      <c r="D89" s="302"/>
      <c r="E89" s="87" t="s">
        <v>670</v>
      </c>
      <c r="F89" s="83"/>
      <c r="G89" s="61">
        <f>D89*F89</f>
        <v>0</v>
      </c>
    </row>
    <row r="90" spans="1:7" s="50" customFormat="1" ht="10.15" x14ac:dyDescent="0.3">
      <c r="A90" s="59"/>
      <c r="B90" s="59"/>
      <c r="C90" s="87"/>
      <c r="D90" s="87"/>
      <c r="E90" s="87"/>
      <c r="F90" s="84"/>
      <c r="G90" s="61"/>
    </row>
    <row r="91" spans="1:7" s="50" customFormat="1" ht="10.15" x14ac:dyDescent="0.3">
      <c r="A91" s="63" t="s">
        <v>711</v>
      </c>
      <c r="B91" s="67" t="s">
        <v>513</v>
      </c>
      <c r="C91" s="87"/>
      <c r="D91" s="87"/>
      <c r="E91" s="87"/>
      <c r="F91" s="84"/>
      <c r="G91" s="61"/>
    </row>
    <row r="92" spans="1:7" s="50" customFormat="1" ht="10.15" x14ac:dyDescent="0.3">
      <c r="A92" s="63"/>
      <c r="B92" s="65" t="s">
        <v>880</v>
      </c>
      <c r="C92" s="87"/>
      <c r="D92" s="87"/>
      <c r="E92" s="87"/>
      <c r="F92" s="84"/>
      <c r="G92" s="61"/>
    </row>
    <row r="93" spans="1:7" s="50" customFormat="1" ht="10.15" x14ac:dyDescent="0.3">
      <c r="A93" s="59" t="s">
        <v>712</v>
      </c>
      <c r="B93" s="65" t="s">
        <v>533</v>
      </c>
      <c r="C93" s="87" t="s">
        <v>378</v>
      </c>
      <c r="D93" s="302"/>
      <c r="E93" s="87"/>
      <c r="F93" s="83"/>
      <c r="G93" s="61">
        <f>D93*F93</f>
        <v>0</v>
      </c>
    </row>
    <row r="94" spans="1:7" s="50" customFormat="1" ht="10.15" x14ac:dyDescent="0.3">
      <c r="A94" s="59"/>
      <c r="B94" s="65"/>
      <c r="C94" s="87"/>
      <c r="D94" s="87"/>
      <c r="E94" s="87"/>
      <c r="F94" s="84"/>
      <c r="G94" s="61"/>
    </row>
    <row r="95" spans="1:7" s="50" customFormat="1" ht="10.15" x14ac:dyDescent="0.3">
      <c r="A95" s="59" t="s">
        <v>713</v>
      </c>
      <c r="B95" s="65" t="s">
        <v>534</v>
      </c>
      <c r="C95" s="87" t="s">
        <v>378</v>
      </c>
      <c r="D95" s="302"/>
      <c r="E95" s="87"/>
      <c r="F95" s="83"/>
      <c r="G95" s="61">
        <f>D95*F95</f>
        <v>0</v>
      </c>
    </row>
    <row r="96" spans="1:7" s="50" customFormat="1" ht="10.15" x14ac:dyDescent="0.3">
      <c r="A96" s="59"/>
      <c r="B96" s="65"/>
      <c r="C96" s="87"/>
      <c r="D96" s="87"/>
      <c r="E96" s="87"/>
      <c r="F96" s="84"/>
      <c r="G96" s="61"/>
    </row>
    <row r="97" spans="1:9" s="50" customFormat="1" ht="10.15" x14ac:dyDescent="0.3">
      <c r="A97" s="59" t="s">
        <v>714</v>
      </c>
      <c r="B97" s="65" t="s">
        <v>21</v>
      </c>
      <c r="C97" s="87" t="s">
        <v>378</v>
      </c>
      <c r="D97" s="302"/>
      <c r="E97" s="87"/>
      <c r="F97" s="83"/>
      <c r="G97" s="61">
        <f>D97*F97</f>
        <v>0</v>
      </c>
    </row>
    <row r="98" spans="1:9" s="50" customFormat="1" ht="10.15" x14ac:dyDescent="0.3">
      <c r="A98" s="59"/>
      <c r="B98" s="65"/>
      <c r="C98" s="87"/>
      <c r="D98" s="87"/>
      <c r="E98" s="87"/>
      <c r="F98" s="84"/>
      <c r="G98" s="61"/>
    </row>
    <row r="99" spans="1:9" s="50" customFormat="1" ht="10.15" x14ac:dyDescent="0.3">
      <c r="A99" s="59" t="s">
        <v>715</v>
      </c>
      <c r="B99" s="65" t="s">
        <v>22</v>
      </c>
      <c r="C99" s="87" t="s">
        <v>378</v>
      </c>
      <c r="D99" s="302"/>
      <c r="E99" s="87"/>
      <c r="F99" s="83"/>
      <c r="G99" s="61">
        <f>D99*F99</f>
        <v>0</v>
      </c>
    </row>
    <row r="100" spans="1:9" s="50" customFormat="1" ht="10.15" x14ac:dyDescent="0.3">
      <c r="A100" s="59"/>
      <c r="B100" s="65"/>
      <c r="C100" s="87"/>
      <c r="D100" s="87"/>
      <c r="E100" s="87"/>
      <c r="F100" s="84"/>
      <c r="G100" s="61"/>
    </row>
    <row r="101" spans="1:9" s="50" customFormat="1" x14ac:dyDescent="0.35">
      <c r="A101" s="59" t="s">
        <v>974</v>
      </c>
      <c r="B101" s="65" t="s">
        <v>732</v>
      </c>
      <c r="C101" s="87" t="s">
        <v>378</v>
      </c>
      <c r="D101" s="302"/>
      <c r="E101" s="87"/>
      <c r="F101" s="83"/>
      <c r="G101" s="61">
        <f>D101*F101</f>
        <v>0</v>
      </c>
      <c r="I101" s="210"/>
    </row>
    <row r="102" spans="1:9" s="50" customFormat="1" x14ac:dyDescent="0.35">
      <c r="A102" s="59"/>
      <c r="B102" s="65"/>
      <c r="C102" s="87"/>
      <c r="D102" s="87"/>
      <c r="E102" s="87"/>
      <c r="F102" s="84"/>
      <c r="G102" s="61"/>
      <c r="I102" s="210"/>
    </row>
    <row r="103" spans="1:9" s="50" customFormat="1" x14ac:dyDescent="0.35">
      <c r="A103" s="63" t="s">
        <v>752</v>
      </c>
      <c r="B103" s="67" t="s">
        <v>994</v>
      </c>
      <c r="C103" s="87"/>
      <c r="D103" s="87"/>
      <c r="E103" s="87"/>
      <c r="F103" s="84"/>
      <c r="G103" s="61"/>
      <c r="I103" s="210"/>
    </row>
    <row r="104" spans="1:9" s="50" customFormat="1" x14ac:dyDescent="0.35">
      <c r="A104" s="63"/>
      <c r="B104" s="65" t="s">
        <v>995</v>
      </c>
      <c r="C104" s="87"/>
      <c r="D104" s="87"/>
      <c r="E104" s="87"/>
      <c r="F104" s="84"/>
      <c r="G104" s="61"/>
      <c r="I104" s="210"/>
    </row>
    <row r="105" spans="1:9" s="50" customFormat="1" ht="20.65" x14ac:dyDescent="0.35">
      <c r="A105" s="59"/>
      <c r="B105" s="135" t="s">
        <v>996</v>
      </c>
      <c r="C105" s="87" t="s">
        <v>378</v>
      </c>
      <c r="D105" s="302"/>
      <c r="E105" s="87"/>
      <c r="F105" s="83"/>
      <c r="G105" s="61">
        <f>D105*F105</f>
        <v>0</v>
      </c>
      <c r="I105" s="210"/>
    </row>
    <row r="106" spans="1:9" s="50" customFormat="1" ht="10.15" x14ac:dyDescent="0.3">
      <c r="A106" s="59"/>
      <c r="B106" s="65"/>
      <c r="C106" s="87"/>
      <c r="D106" s="87"/>
      <c r="E106" s="87"/>
      <c r="F106" s="84"/>
      <c r="G106" s="61"/>
    </row>
    <row r="107" spans="1:9" ht="161.25" customHeight="1" x14ac:dyDescent="0.35">
      <c r="A107" s="63" t="s">
        <v>975</v>
      </c>
      <c r="B107" s="162" t="s">
        <v>954</v>
      </c>
      <c r="C107" s="87"/>
      <c r="D107" s="87"/>
      <c r="E107" s="87"/>
      <c r="F107" s="84"/>
      <c r="G107" s="61"/>
    </row>
    <row r="108" spans="1:9" x14ac:dyDescent="0.35">
      <c r="A108" s="59"/>
      <c r="B108" s="237" t="s">
        <v>326</v>
      </c>
      <c r="C108" s="87"/>
      <c r="D108" s="87"/>
      <c r="E108" s="87"/>
      <c r="F108" s="84"/>
      <c r="G108" s="61"/>
    </row>
    <row r="109" spans="1:9" x14ac:dyDescent="0.35">
      <c r="A109" s="59"/>
      <c r="B109" s="50" t="s">
        <v>325</v>
      </c>
      <c r="C109" s="87"/>
      <c r="D109" s="87"/>
      <c r="E109" s="87"/>
      <c r="F109" s="84"/>
      <c r="G109" s="61"/>
    </row>
    <row r="110" spans="1:9" x14ac:dyDescent="0.35">
      <c r="A110" s="59"/>
      <c r="B110" s="100"/>
      <c r="C110" s="87"/>
      <c r="D110" s="87"/>
      <c r="E110" s="87"/>
      <c r="F110" s="84"/>
      <c r="G110" s="61"/>
    </row>
    <row r="111" spans="1:9" ht="10.5" customHeight="1" x14ac:dyDescent="0.35">
      <c r="A111" s="59"/>
      <c r="B111" s="100"/>
      <c r="C111" s="87"/>
      <c r="D111" s="87"/>
      <c r="E111" s="87"/>
      <c r="F111" s="84"/>
      <c r="G111" s="61"/>
    </row>
    <row r="112" spans="1:9" x14ac:dyDescent="0.35">
      <c r="A112" s="59"/>
      <c r="B112" s="136"/>
      <c r="C112" s="87"/>
      <c r="D112" s="87"/>
      <c r="E112" s="87"/>
      <c r="F112" s="84"/>
      <c r="G112" s="61"/>
    </row>
    <row r="113" spans="1:7" x14ac:dyDescent="0.35">
      <c r="A113" s="59" t="s">
        <v>977</v>
      </c>
      <c r="B113" s="75" t="s">
        <v>385</v>
      </c>
      <c r="C113" s="92" t="s">
        <v>369</v>
      </c>
      <c r="D113" s="302"/>
      <c r="E113" s="87" t="s">
        <v>670</v>
      </c>
      <c r="F113" s="83"/>
      <c r="G113" s="61">
        <f>D113*F113</f>
        <v>0</v>
      </c>
    </row>
    <row r="114" spans="1:7" x14ac:dyDescent="0.35">
      <c r="A114" s="59"/>
      <c r="B114" s="136"/>
      <c r="C114" s="87"/>
      <c r="D114" s="87"/>
      <c r="E114" s="87"/>
      <c r="F114" s="84"/>
      <c r="G114" s="61"/>
    </row>
    <row r="115" spans="1:7" x14ac:dyDescent="0.35">
      <c r="A115" s="59" t="s">
        <v>978</v>
      </c>
      <c r="B115" s="75" t="s">
        <v>514</v>
      </c>
      <c r="C115" s="92" t="s">
        <v>369</v>
      </c>
      <c r="D115" s="302"/>
      <c r="E115" s="87" t="s">
        <v>670</v>
      </c>
      <c r="F115" s="83"/>
      <c r="G115" s="61">
        <f>D115*F115</f>
        <v>0</v>
      </c>
    </row>
    <row r="116" spans="1:7" x14ac:dyDescent="0.35">
      <c r="A116" s="59"/>
      <c r="B116" s="75"/>
      <c r="C116" s="92"/>
      <c r="D116" s="87"/>
      <c r="E116" s="87"/>
      <c r="F116" s="84"/>
      <c r="G116" s="61"/>
    </row>
    <row r="117" spans="1:7" x14ac:dyDescent="0.35">
      <c r="A117" s="59" t="s">
        <v>979</v>
      </c>
      <c r="B117" s="75" t="s">
        <v>515</v>
      </c>
      <c r="C117" s="92" t="s">
        <v>369</v>
      </c>
      <c r="D117" s="302"/>
      <c r="E117" s="87" t="s">
        <v>670</v>
      </c>
      <c r="F117" s="83"/>
      <c r="G117" s="61">
        <f>D117*F117</f>
        <v>0</v>
      </c>
    </row>
    <row r="118" spans="1:7" x14ac:dyDescent="0.35">
      <c r="A118" s="59"/>
      <c r="B118" s="75"/>
      <c r="C118" s="92"/>
      <c r="D118" s="87"/>
      <c r="E118" s="87"/>
      <c r="F118" s="84"/>
      <c r="G118" s="61"/>
    </row>
    <row r="119" spans="1:7" x14ac:dyDescent="0.35">
      <c r="A119" s="59" t="s">
        <v>980</v>
      </c>
      <c r="B119" s="75" t="s">
        <v>516</v>
      </c>
      <c r="C119" s="92" t="s">
        <v>369</v>
      </c>
      <c r="D119" s="302"/>
      <c r="E119" s="87" t="s">
        <v>670</v>
      </c>
      <c r="F119" s="83"/>
      <c r="G119" s="61">
        <f>D119*F119</f>
        <v>0</v>
      </c>
    </row>
    <row r="120" spans="1:7" x14ac:dyDescent="0.35">
      <c r="A120" s="59"/>
      <c r="B120" s="75"/>
      <c r="C120" s="92"/>
      <c r="D120" s="87"/>
      <c r="E120" s="87"/>
      <c r="F120" s="84"/>
      <c r="G120" s="61"/>
    </row>
    <row r="121" spans="1:7" x14ac:dyDescent="0.35">
      <c r="A121" s="63" t="s">
        <v>997</v>
      </c>
      <c r="B121" s="162" t="s">
        <v>976</v>
      </c>
      <c r="C121" s="92"/>
      <c r="D121" s="87"/>
      <c r="E121" s="87"/>
      <c r="F121" s="84"/>
      <c r="G121" s="61"/>
    </row>
    <row r="122" spans="1:7" ht="30.4" x14ac:dyDescent="0.35">
      <c r="A122" s="59"/>
      <c r="B122" s="217" t="s">
        <v>981</v>
      </c>
      <c r="C122" s="92"/>
      <c r="D122" s="87"/>
      <c r="E122" s="87"/>
      <c r="F122" s="84"/>
      <c r="G122" s="61"/>
    </row>
    <row r="123" spans="1:7" x14ac:dyDescent="0.35">
      <c r="A123" s="59"/>
      <c r="B123" s="75"/>
      <c r="C123" s="92"/>
      <c r="D123" s="87"/>
      <c r="E123" s="87"/>
      <c r="F123" s="84"/>
      <c r="G123" s="61"/>
    </row>
    <row r="124" spans="1:7" x14ac:dyDescent="0.35">
      <c r="A124" s="59" t="s">
        <v>998</v>
      </c>
      <c r="B124" s="75" t="s">
        <v>385</v>
      </c>
      <c r="C124" s="89"/>
      <c r="D124" s="89"/>
      <c r="E124" s="87"/>
      <c r="F124" s="84"/>
    </row>
    <row r="125" spans="1:7" x14ac:dyDescent="0.35">
      <c r="A125" s="59"/>
      <c r="B125" s="98" t="s">
        <v>524</v>
      </c>
      <c r="C125" s="92" t="s">
        <v>378</v>
      </c>
      <c r="D125" s="302"/>
      <c r="E125" s="87"/>
      <c r="F125" s="218"/>
      <c r="G125" s="61">
        <f>D125*F125</f>
        <v>0</v>
      </c>
    </row>
    <row r="126" spans="1:7" x14ac:dyDescent="0.35">
      <c r="A126" s="59"/>
      <c r="B126" s="75"/>
      <c r="C126" s="92"/>
      <c r="D126" s="87"/>
      <c r="E126" s="87"/>
      <c r="F126" s="84"/>
      <c r="G126" s="61"/>
    </row>
    <row r="127" spans="1:7" x14ac:dyDescent="0.35">
      <c r="A127" s="59" t="s">
        <v>999</v>
      </c>
      <c r="B127" s="75" t="s">
        <v>514</v>
      </c>
      <c r="C127" s="92"/>
      <c r="D127" s="87"/>
      <c r="E127" s="87"/>
      <c r="F127" s="84"/>
      <c r="G127" s="61"/>
    </row>
    <row r="128" spans="1:7" x14ac:dyDescent="0.35">
      <c r="A128" s="59"/>
      <c r="B128" s="98" t="s">
        <v>524</v>
      </c>
      <c r="C128" s="92" t="s">
        <v>378</v>
      </c>
      <c r="D128" s="302"/>
      <c r="E128" s="87"/>
      <c r="F128" s="218"/>
      <c r="G128" s="61">
        <f>D128*F128</f>
        <v>0</v>
      </c>
    </row>
    <row r="129" spans="1:7" x14ac:dyDescent="0.35">
      <c r="A129" s="59"/>
      <c r="B129" s="75"/>
      <c r="C129" s="92"/>
      <c r="D129" s="87"/>
      <c r="E129" s="87"/>
      <c r="F129" s="84"/>
      <c r="G129" s="61"/>
    </row>
    <row r="130" spans="1:7" x14ac:dyDescent="0.35">
      <c r="A130" s="59" t="s">
        <v>1000</v>
      </c>
      <c r="B130" s="75" t="s">
        <v>515</v>
      </c>
      <c r="C130" s="92"/>
      <c r="D130" s="87"/>
      <c r="E130" s="87"/>
      <c r="F130" s="84"/>
      <c r="G130" s="61"/>
    </row>
    <row r="131" spans="1:7" x14ac:dyDescent="0.35">
      <c r="A131" s="59"/>
      <c r="B131" s="98" t="s">
        <v>524</v>
      </c>
      <c r="C131" s="92" t="s">
        <v>378</v>
      </c>
      <c r="D131" s="302"/>
      <c r="E131" s="87"/>
      <c r="F131" s="218"/>
      <c r="G131" s="61">
        <f>D131*F131</f>
        <v>0</v>
      </c>
    </row>
    <row r="132" spans="1:7" x14ac:dyDescent="0.35">
      <c r="A132" s="59"/>
      <c r="B132" s="75"/>
      <c r="C132" s="92"/>
      <c r="D132" s="87"/>
      <c r="E132" s="87"/>
      <c r="F132" s="84"/>
      <c r="G132" s="61"/>
    </row>
    <row r="133" spans="1:7" x14ac:dyDescent="0.35">
      <c r="A133" s="59" t="s">
        <v>1001</v>
      </c>
      <c r="B133" s="75" t="s">
        <v>516</v>
      </c>
      <c r="C133" s="92"/>
      <c r="D133" s="87"/>
      <c r="E133" s="87"/>
      <c r="F133" s="84"/>
      <c r="G133" s="61"/>
    </row>
    <row r="134" spans="1:7" x14ac:dyDescent="0.35">
      <c r="A134" s="59"/>
      <c r="B134" s="98" t="s">
        <v>524</v>
      </c>
      <c r="C134" s="92" t="s">
        <v>378</v>
      </c>
      <c r="D134" s="302"/>
      <c r="E134" s="87"/>
      <c r="F134" s="218"/>
      <c r="G134" s="61">
        <f>D134*F134</f>
        <v>0</v>
      </c>
    </row>
    <row r="135" spans="1:7" s="50" customFormat="1" ht="10.15" x14ac:dyDescent="0.3">
      <c r="A135" s="59"/>
      <c r="B135" s="59"/>
      <c r="C135" s="87"/>
      <c r="D135" s="87"/>
      <c r="E135" s="87"/>
      <c r="F135" s="87"/>
      <c r="G135" s="61"/>
    </row>
    <row r="136" spans="1:7" s="50" customFormat="1" ht="10.5" thickBot="1" x14ac:dyDescent="0.35">
      <c r="A136" s="59"/>
      <c r="B136" s="67" t="s">
        <v>267</v>
      </c>
      <c r="C136" s="87"/>
      <c r="D136" s="87"/>
      <c r="E136" s="87"/>
      <c r="F136" s="87"/>
      <c r="G136" s="99">
        <f>SUM(G6:G135)</f>
        <v>0</v>
      </c>
    </row>
    <row r="137" spans="1:7" ht="13.15" thickTop="1" x14ac:dyDescent="0.35">
      <c r="B137" s="55"/>
    </row>
    <row r="138" spans="1:7" x14ac:dyDescent="0.35">
      <c r="B138" s="44"/>
    </row>
    <row r="139" spans="1:7" x14ac:dyDescent="0.35">
      <c r="B139" s="55"/>
    </row>
  </sheetData>
  <mergeCells count="2">
    <mergeCell ref="A1:B1"/>
    <mergeCell ref="D1:G1"/>
  </mergeCells>
  <phoneticPr fontId="0" type="noConversion"/>
  <pageMargins left="1.1811023622047245" right="0.78740157480314965" top="0.59055118110236227" bottom="0.74803149606299213" header="0.19685039370078741" footer="0.35433070866141736"/>
  <pageSetup paperSize="9" scale="91" orientation="portrait" r:id="rId1"/>
  <headerFooter alignWithMargins="0">
    <oddFooter>&amp;L&amp;6&amp;D / Seite &amp;P&amp;C&amp;8&amp;A&amp;R&amp;"Arial,Fett"&amp;8&amp;F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96"/>
  <sheetViews>
    <sheetView view="pageBreakPreview" zoomScaleNormal="100" zoomScaleSheetLayoutView="100" workbookViewId="0">
      <selection sqref="A1:B1"/>
    </sheetView>
  </sheetViews>
  <sheetFormatPr baseColWidth="10" defaultRowHeight="12.75" x14ac:dyDescent="0.35"/>
  <cols>
    <col min="1" max="1" width="6.59765625" style="42" customWidth="1"/>
    <col min="2" max="2" width="44.59765625" style="42" customWidth="1"/>
    <col min="3" max="3" width="4.73046875" style="80" bestFit="1" customWidth="1"/>
    <col min="4" max="4" width="7.59765625" style="80" bestFit="1" customWidth="1"/>
    <col min="5" max="5" width="9.73046875" style="80" bestFit="1" customWidth="1"/>
    <col min="6" max="6" width="8.73046875" style="42" bestFit="1" customWidth="1"/>
    <col min="7" max="7" width="37" style="42" bestFit="1" customWidth="1"/>
    <col min="8" max="12" width="11.3984375" style="42"/>
  </cols>
  <sheetData>
    <row r="1" spans="1:12" ht="57" customHeight="1" x14ac:dyDescent="0.35">
      <c r="A1" s="311" t="s">
        <v>1080</v>
      </c>
      <c r="B1" s="312"/>
      <c r="C1" s="37"/>
      <c r="D1" s="333"/>
      <c r="E1" s="333"/>
      <c r="F1" s="333"/>
      <c r="H1"/>
      <c r="I1"/>
      <c r="J1"/>
      <c r="K1"/>
      <c r="L1"/>
    </row>
    <row r="2" spans="1:12" x14ac:dyDescent="0.35">
      <c r="A2" s="1"/>
      <c r="B2" s="1"/>
      <c r="C2" s="85"/>
      <c r="D2" s="85"/>
      <c r="E2" s="90"/>
      <c r="F2" s="20"/>
      <c r="G2" s="19"/>
      <c r="H2"/>
      <c r="I2"/>
      <c r="J2"/>
      <c r="K2"/>
      <c r="L2"/>
    </row>
    <row r="3" spans="1:12" x14ac:dyDescent="0.35">
      <c r="A3" s="227"/>
      <c r="B3" s="227"/>
      <c r="C3" s="228"/>
      <c r="D3" s="228"/>
      <c r="E3" s="228"/>
      <c r="F3" s="227"/>
    </row>
    <row r="4" spans="1:12" x14ac:dyDescent="0.35">
      <c r="A4" s="51" t="s">
        <v>387</v>
      </c>
      <c r="B4" s="51" t="s">
        <v>682</v>
      </c>
      <c r="C4" s="97" t="s">
        <v>388</v>
      </c>
      <c r="D4" s="97" t="s">
        <v>389</v>
      </c>
      <c r="E4" s="97" t="s">
        <v>390</v>
      </c>
      <c r="F4" s="52" t="s">
        <v>391</v>
      </c>
    </row>
    <row r="5" spans="1:12" x14ac:dyDescent="0.35">
      <c r="C5" s="87"/>
      <c r="D5" s="87"/>
      <c r="E5" s="87"/>
    </row>
    <row r="6" spans="1:12" s="50" customFormat="1" x14ac:dyDescent="0.35">
      <c r="A6" s="63" t="s">
        <v>145</v>
      </c>
      <c r="B6" s="67" t="s">
        <v>654</v>
      </c>
      <c r="C6" s="87"/>
      <c r="D6" s="87"/>
      <c r="E6" s="87"/>
      <c r="F6" s="61"/>
      <c r="G6" s="210"/>
    </row>
    <row r="7" spans="1:12" s="50" customFormat="1" ht="30.4" x14ac:dyDescent="0.3">
      <c r="A7" s="59"/>
      <c r="B7" s="62" t="s">
        <v>982</v>
      </c>
      <c r="C7" s="87"/>
      <c r="D7" s="87"/>
      <c r="E7" s="87"/>
      <c r="F7" s="61"/>
    </row>
    <row r="8" spans="1:12" s="50" customFormat="1" ht="20.25" x14ac:dyDescent="0.3">
      <c r="A8" s="59"/>
      <c r="B8" s="62" t="s">
        <v>983</v>
      </c>
      <c r="C8" s="87"/>
      <c r="D8" s="87"/>
      <c r="E8" s="87"/>
      <c r="F8" s="61"/>
    </row>
    <row r="9" spans="1:12" s="50" customFormat="1" ht="20.25" x14ac:dyDescent="0.3">
      <c r="A9" s="59"/>
      <c r="B9" s="62" t="s">
        <v>984</v>
      </c>
      <c r="C9" s="87"/>
      <c r="D9" s="87"/>
      <c r="E9" s="87"/>
      <c r="F9" s="61"/>
    </row>
    <row r="10" spans="1:12" s="50" customFormat="1" ht="10.15" x14ac:dyDescent="0.3">
      <c r="A10" s="59"/>
      <c r="B10" s="59"/>
      <c r="C10" s="87"/>
      <c r="D10" s="87"/>
      <c r="E10" s="87"/>
      <c r="F10" s="61"/>
    </row>
    <row r="11" spans="1:12" s="50" customFormat="1" ht="10.15" x14ac:dyDescent="0.3">
      <c r="A11" s="63" t="s">
        <v>146</v>
      </c>
      <c r="B11" s="67" t="s">
        <v>392</v>
      </c>
      <c r="C11" s="84" t="s">
        <v>376</v>
      </c>
      <c r="D11" s="302"/>
      <c r="E11" s="83"/>
      <c r="F11" s="102">
        <f>D11*E11</f>
        <v>0</v>
      </c>
    </row>
    <row r="12" spans="1:12" s="50" customFormat="1" ht="10.15" x14ac:dyDescent="0.3">
      <c r="A12" s="59"/>
      <c r="B12" s="67"/>
      <c r="C12" s="84"/>
      <c r="D12" s="87"/>
      <c r="E12" s="84"/>
      <c r="F12" s="61"/>
    </row>
    <row r="13" spans="1:12" s="50" customFormat="1" ht="10.15" x14ac:dyDescent="0.3">
      <c r="A13" s="63" t="s">
        <v>147</v>
      </c>
      <c r="B13" s="67" t="s">
        <v>445</v>
      </c>
      <c r="C13" s="84" t="s">
        <v>376</v>
      </c>
      <c r="D13" s="302"/>
      <c r="E13" s="83"/>
      <c r="F13" s="102">
        <f>D13*E13</f>
        <v>0</v>
      </c>
    </row>
    <row r="14" spans="1:12" s="50" customFormat="1" ht="10.15" x14ac:dyDescent="0.3">
      <c r="A14" s="59"/>
      <c r="B14" s="67"/>
      <c r="C14" s="84"/>
      <c r="D14" s="87"/>
      <c r="E14" s="84"/>
      <c r="F14" s="61"/>
    </row>
    <row r="15" spans="1:12" s="50" customFormat="1" ht="10.15" x14ac:dyDescent="0.3">
      <c r="A15" s="63" t="s">
        <v>148</v>
      </c>
      <c r="B15" s="67" t="s">
        <v>477</v>
      </c>
      <c r="C15" s="84" t="s">
        <v>376</v>
      </c>
      <c r="D15" s="302"/>
      <c r="E15" s="83"/>
      <c r="F15" s="102">
        <f>D15*E15</f>
        <v>0</v>
      </c>
    </row>
    <row r="16" spans="1:12" s="50" customFormat="1" ht="10.15" x14ac:dyDescent="0.3">
      <c r="A16" s="63"/>
      <c r="B16" s="62" t="s">
        <v>887</v>
      </c>
      <c r="C16" s="84"/>
      <c r="D16" s="87"/>
      <c r="E16" s="84"/>
      <c r="F16" s="102"/>
    </row>
    <row r="17" spans="1:7" s="50" customFormat="1" ht="10.15" x14ac:dyDescent="0.3">
      <c r="A17" s="63"/>
      <c r="B17" s="62"/>
      <c r="C17" s="84"/>
      <c r="D17" s="87"/>
      <c r="E17" s="84"/>
      <c r="F17" s="102"/>
    </row>
    <row r="18" spans="1:7" s="50" customFormat="1" x14ac:dyDescent="0.35">
      <c r="A18" s="63" t="s">
        <v>149</v>
      </c>
      <c r="B18" s="68" t="s">
        <v>520</v>
      </c>
      <c r="C18" s="84"/>
      <c r="D18" s="87"/>
      <c r="E18" s="84"/>
      <c r="F18" s="61"/>
      <c r="G18" s="210"/>
    </row>
    <row r="19" spans="1:7" s="50" customFormat="1" ht="10.15" x14ac:dyDescent="0.3">
      <c r="A19" s="59" t="s">
        <v>578</v>
      </c>
      <c r="B19" s="50" t="s">
        <v>570</v>
      </c>
      <c r="C19" s="84" t="s">
        <v>376</v>
      </c>
      <c r="D19" s="302"/>
      <c r="E19" s="83"/>
      <c r="F19" s="102">
        <f>D19*E19</f>
        <v>0</v>
      </c>
    </row>
    <row r="20" spans="1:7" s="50" customFormat="1" ht="10.15" x14ac:dyDescent="0.3">
      <c r="A20" s="63"/>
      <c r="B20" s="62" t="s">
        <v>888</v>
      </c>
      <c r="C20" s="84"/>
      <c r="D20" s="87"/>
      <c r="E20" s="84"/>
      <c r="F20" s="102"/>
    </row>
    <row r="21" spans="1:7" s="50" customFormat="1" ht="10.15" x14ac:dyDescent="0.3">
      <c r="A21" s="63"/>
      <c r="B21" s="68"/>
      <c r="C21" s="84"/>
      <c r="D21" s="87"/>
      <c r="E21" s="84"/>
      <c r="F21" s="102"/>
    </row>
    <row r="22" spans="1:7" s="50" customFormat="1" ht="10.15" x14ac:dyDescent="0.3">
      <c r="A22" s="59" t="s">
        <v>581</v>
      </c>
      <c r="B22" s="50" t="s">
        <v>394</v>
      </c>
      <c r="C22" s="84" t="s">
        <v>376</v>
      </c>
      <c r="D22" s="302"/>
      <c r="E22" s="83"/>
      <c r="F22" s="102">
        <f>D22*E22</f>
        <v>0</v>
      </c>
    </row>
    <row r="23" spans="1:7" s="50" customFormat="1" ht="10.15" x14ac:dyDescent="0.3">
      <c r="A23" s="59"/>
      <c r="B23" s="62"/>
      <c r="C23" s="84"/>
      <c r="D23" s="87"/>
      <c r="E23" s="84"/>
      <c r="F23" s="102"/>
    </row>
    <row r="24" spans="1:7" s="50" customFormat="1" ht="10.15" x14ac:dyDescent="0.3">
      <c r="A24" s="59" t="s">
        <v>582</v>
      </c>
      <c r="B24" s="50" t="s">
        <v>985</v>
      </c>
      <c r="C24" s="84" t="s">
        <v>376</v>
      </c>
      <c r="D24" s="302"/>
      <c r="E24" s="83"/>
      <c r="F24" s="102">
        <f>D24*E24</f>
        <v>0</v>
      </c>
    </row>
    <row r="25" spans="1:7" s="50" customFormat="1" ht="10.15" x14ac:dyDescent="0.3">
      <c r="A25" s="59"/>
      <c r="B25" s="62"/>
      <c r="C25" s="84"/>
      <c r="D25" s="87"/>
      <c r="E25" s="84"/>
      <c r="F25" s="102"/>
    </row>
    <row r="26" spans="1:7" s="50" customFormat="1" ht="10.15" x14ac:dyDescent="0.3">
      <c r="A26" s="59" t="s">
        <v>986</v>
      </c>
      <c r="B26" s="50" t="s">
        <v>410</v>
      </c>
      <c r="C26" s="84" t="s">
        <v>376</v>
      </c>
      <c r="D26" s="302"/>
      <c r="E26" s="83"/>
      <c r="F26" s="102">
        <f>D26*E26</f>
        <v>0</v>
      </c>
    </row>
    <row r="27" spans="1:7" s="50" customFormat="1" ht="10.15" x14ac:dyDescent="0.3">
      <c r="A27" s="63"/>
      <c r="B27" s="68"/>
      <c r="C27" s="84"/>
      <c r="D27" s="87"/>
      <c r="E27" s="84"/>
      <c r="F27" s="102"/>
    </row>
    <row r="28" spans="1:7" s="50" customFormat="1" ht="10.15" x14ac:dyDescent="0.3">
      <c r="A28" s="155" t="s">
        <v>150</v>
      </c>
      <c r="B28" s="185" t="s">
        <v>526</v>
      </c>
      <c r="C28" s="84"/>
      <c r="D28" s="87"/>
      <c r="E28" s="84"/>
      <c r="F28" s="212"/>
    </row>
    <row r="29" spans="1:7" s="50" customFormat="1" x14ac:dyDescent="0.35">
      <c r="A29" s="59" t="s">
        <v>656</v>
      </c>
      <c r="B29" s="136" t="s">
        <v>658</v>
      </c>
      <c r="C29" s="84"/>
      <c r="D29" s="87"/>
      <c r="E29" s="84"/>
      <c r="F29" s="212"/>
      <c r="G29" s="210"/>
    </row>
    <row r="30" spans="1:7" s="50" customFormat="1" ht="47.25" customHeight="1" x14ac:dyDescent="0.35">
      <c r="A30" s="59"/>
      <c r="B30" s="258" t="s">
        <v>664</v>
      </c>
      <c r="C30" s="84"/>
      <c r="D30" s="87"/>
      <c r="E30" s="84"/>
      <c r="F30" s="212"/>
      <c r="G30" s="210"/>
    </row>
    <row r="31" spans="1:7" s="50" customFormat="1" x14ac:dyDescent="0.35">
      <c r="A31" s="59"/>
      <c r="B31" s="136" t="s">
        <v>683</v>
      </c>
      <c r="C31" s="84" t="s">
        <v>376</v>
      </c>
      <c r="D31" s="302"/>
      <c r="E31" s="83"/>
      <c r="F31" s="102">
        <f>D31*E31</f>
        <v>0</v>
      </c>
      <c r="G31" s="210"/>
    </row>
    <row r="32" spans="1:7" s="50" customFormat="1" x14ac:dyDescent="0.35">
      <c r="A32" s="59"/>
      <c r="B32" s="136"/>
      <c r="C32" s="84"/>
      <c r="D32" s="87"/>
      <c r="E32" s="84"/>
      <c r="F32" s="212"/>
      <c r="G32" s="210"/>
    </row>
    <row r="33" spans="1:7" s="50" customFormat="1" x14ac:dyDescent="0.35">
      <c r="A33" s="59" t="s">
        <v>657</v>
      </c>
      <c r="B33" s="136" t="s">
        <v>659</v>
      </c>
      <c r="C33" s="84"/>
      <c r="D33" s="87"/>
      <c r="E33" s="84"/>
      <c r="F33" s="212"/>
      <c r="G33" s="210"/>
    </row>
    <row r="34" spans="1:7" s="50" customFormat="1" ht="10.15" x14ac:dyDescent="0.3">
      <c r="A34" s="63"/>
      <c r="B34" s="50" t="s">
        <v>660</v>
      </c>
      <c r="C34" s="84"/>
      <c r="D34" s="87"/>
      <c r="E34" s="84"/>
      <c r="F34" s="212"/>
    </row>
    <row r="35" spans="1:7" s="50" customFormat="1" ht="10.15" x14ac:dyDescent="0.3">
      <c r="A35" s="63"/>
      <c r="B35" s="50" t="s">
        <v>662</v>
      </c>
      <c r="C35" s="84"/>
      <c r="D35" s="87"/>
      <c r="E35" s="84"/>
      <c r="F35" s="212"/>
    </row>
    <row r="36" spans="1:7" s="50" customFormat="1" ht="10.15" x14ac:dyDescent="0.3">
      <c r="A36" s="63"/>
      <c r="B36" s="50" t="s">
        <v>661</v>
      </c>
      <c r="C36" s="84"/>
      <c r="D36" s="87"/>
      <c r="E36" s="84"/>
      <c r="F36" s="212"/>
    </row>
    <row r="37" spans="1:7" s="50" customFormat="1" ht="10.15" x14ac:dyDescent="0.3">
      <c r="A37" s="63"/>
      <c r="B37" s="50" t="s">
        <v>991</v>
      </c>
      <c r="C37" s="84"/>
      <c r="D37" s="87"/>
      <c r="E37" s="84"/>
      <c r="F37" s="212"/>
    </row>
    <row r="38" spans="1:7" s="50" customFormat="1" ht="10.15" x14ac:dyDescent="0.3">
      <c r="A38" s="63"/>
      <c r="B38" s="50" t="s">
        <v>989</v>
      </c>
      <c r="C38" s="84"/>
      <c r="D38" s="87"/>
      <c r="E38" s="84"/>
      <c r="F38" s="212"/>
    </row>
    <row r="39" spans="1:7" s="50" customFormat="1" ht="10.15" x14ac:dyDescent="0.3">
      <c r="A39" s="63"/>
      <c r="B39" s="50" t="s">
        <v>754</v>
      </c>
      <c r="C39" s="84"/>
      <c r="D39" s="87"/>
      <c r="E39" s="84"/>
      <c r="F39" s="212"/>
    </row>
    <row r="40" spans="1:7" s="50" customFormat="1" x14ac:dyDescent="0.35">
      <c r="A40" s="63"/>
      <c r="B40" s="50" t="s">
        <v>753</v>
      </c>
      <c r="C40" s="84"/>
      <c r="D40" s="87"/>
      <c r="E40" s="84"/>
      <c r="F40" s="102"/>
      <c r="G40" s="210"/>
    </row>
    <row r="41" spans="1:7" s="50" customFormat="1" x14ac:dyDescent="0.35">
      <c r="A41" s="63"/>
      <c r="B41" s="50" t="s">
        <v>531</v>
      </c>
      <c r="C41" s="84"/>
      <c r="D41" s="87"/>
      <c r="E41" s="84"/>
      <c r="F41" s="212"/>
      <c r="G41" s="210"/>
    </row>
    <row r="42" spans="1:7" s="50" customFormat="1" x14ac:dyDescent="0.35">
      <c r="A42" s="63"/>
      <c r="B42" s="50" t="s">
        <v>990</v>
      </c>
      <c r="C42" s="84"/>
      <c r="D42" s="87"/>
      <c r="E42" s="84"/>
      <c r="F42" s="212"/>
      <c r="G42" s="210"/>
    </row>
    <row r="43" spans="1:7" s="50" customFormat="1" x14ac:dyDescent="0.35">
      <c r="A43" s="63"/>
      <c r="B43" s="50" t="s">
        <v>993</v>
      </c>
      <c r="C43" s="84" t="s">
        <v>376</v>
      </c>
      <c r="D43" s="302"/>
      <c r="E43" s="83"/>
      <c r="F43" s="102">
        <f>D43*E43</f>
        <v>0</v>
      </c>
      <c r="G43" s="210"/>
    </row>
    <row r="44" spans="1:7" s="50" customFormat="1" x14ac:dyDescent="0.35">
      <c r="A44" s="63"/>
      <c r="C44" s="186"/>
      <c r="D44" s="186"/>
      <c r="E44" s="186"/>
      <c r="G44" s="210"/>
    </row>
    <row r="45" spans="1:7" s="50" customFormat="1" ht="13.5" customHeight="1" x14ac:dyDescent="0.35">
      <c r="A45" s="59" t="s">
        <v>663</v>
      </c>
      <c r="B45" s="59" t="s">
        <v>689</v>
      </c>
      <c r="C45" s="186"/>
      <c r="D45" s="186"/>
      <c r="E45" s="186"/>
      <c r="G45" s="210"/>
    </row>
    <row r="46" spans="1:7" s="50" customFormat="1" ht="10.15" x14ac:dyDescent="0.3">
      <c r="A46" s="155"/>
      <c r="B46" s="59" t="s">
        <v>575</v>
      </c>
      <c r="C46" s="182"/>
      <c r="D46" s="304"/>
      <c r="E46" s="182"/>
      <c r="F46" s="184"/>
    </row>
    <row r="47" spans="1:7" s="50" customFormat="1" ht="20.25" x14ac:dyDescent="0.3">
      <c r="B47" s="59" t="s">
        <v>576</v>
      </c>
      <c r="C47" s="84"/>
      <c r="D47" s="87"/>
      <c r="E47" s="84"/>
      <c r="F47" s="102"/>
    </row>
    <row r="48" spans="1:7" s="50" customFormat="1" ht="141.75" x14ac:dyDescent="0.3">
      <c r="B48" s="254" t="s">
        <v>955</v>
      </c>
      <c r="C48" s="84"/>
      <c r="D48" s="87"/>
      <c r="E48" s="84"/>
      <c r="F48" s="102"/>
    </row>
    <row r="49" spans="1:7" s="50" customFormat="1" ht="149.25" customHeight="1" x14ac:dyDescent="0.3">
      <c r="B49" s="254" t="s">
        <v>1021</v>
      </c>
      <c r="C49" s="84"/>
      <c r="D49" s="87"/>
      <c r="E49" s="84"/>
      <c r="F49" s="102"/>
    </row>
    <row r="50" spans="1:7" s="50" customFormat="1" ht="10.15" x14ac:dyDescent="0.3">
      <c r="B50" s="181" t="s">
        <v>577</v>
      </c>
      <c r="C50" s="182" t="s">
        <v>376</v>
      </c>
      <c r="D50" s="305"/>
      <c r="E50" s="183"/>
      <c r="F50" s="184">
        <f>D50*E50</f>
        <v>0</v>
      </c>
    </row>
    <row r="51" spans="1:7" s="50" customFormat="1" ht="10.15" x14ac:dyDescent="0.3">
      <c r="B51" s="181"/>
      <c r="C51" s="182"/>
      <c r="D51" s="304"/>
      <c r="E51" s="182"/>
      <c r="F51" s="184"/>
    </row>
    <row r="52" spans="1:7" s="50" customFormat="1" ht="10.15" x14ac:dyDescent="0.3">
      <c r="A52" s="134" t="s">
        <v>716</v>
      </c>
      <c r="B52" s="181" t="s">
        <v>717</v>
      </c>
      <c r="C52" s="182"/>
      <c r="D52" s="304"/>
      <c r="E52" s="182"/>
      <c r="F52" s="184"/>
    </row>
    <row r="53" spans="1:7" s="50" customFormat="1" ht="80.25" customHeight="1" x14ac:dyDescent="0.35">
      <c r="A53" s="134"/>
      <c r="B53" s="181" t="s">
        <v>718</v>
      </c>
      <c r="C53" s="182" t="s">
        <v>376</v>
      </c>
      <c r="D53" s="305"/>
      <c r="E53" s="183"/>
      <c r="F53" s="184">
        <f>D53*E53</f>
        <v>0</v>
      </c>
      <c r="G53" s="210"/>
    </row>
    <row r="54" spans="1:7" s="50" customFormat="1" ht="10.15" x14ac:dyDescent="0.3">
      <c r="A54" s="59"/>
      <c r="B54" s="71"/>
      <c r="C54" s="84"/>
      <c r="D54" s="87"/>
      <c r="E54" s="84"/>
      <c r="F54" s="61"/>
    </row>
    <row r="55" spans="1:7" s="50" customFormat="1" ht="10.15" x14ac:dyDescent="0.3">
      <c r="A55" s="63" t="s">
        <v>151</v>
      </c>
      <c r="B55" s="71" t="s">
        <v>733</v>
      </c>
      <c r="C55" s="84"/>
      <c r="D55" s="87"/>
      <c r="E55" s="84"/>
      <c r="F55" s="61"/>
    </row>
    <row r="56" spans="1:7" s="50" customFormat="1" ht="40.5" x14ac:dyDescent="0.3">
      <c r="A56" s="59"/>
      <c r="B56" s="62" t="s">
        <v>988</v>
      </c>
      <c r="C56" s="84" t="s">
        <v>376</v>
      </c>
      <c r="D56" s="302"/>
      <c r="E56" s="83"/>
      <c r="F56" s="102">
        <f>D56*E56</f>
        <v>0</v>
      </c>
    </row>
    <row r="57" spans="1:7" s="50" customFormat="1" ht="10.15" x14ac:dyDescent="0.3">
      <c r="A57" s="59"/>
      <c r="B57" s="62"/>
      <c r="C57" s="84"/>
      <c r="D57" s="87"/>
      <c r="E57" s="84"/>
      <c r="F57" s="61"/>
    </row>
    <row r="58" spans="1:7" s="50" customFormat="1" ht="10.15" x14ac:dyDescent="0.3">
      <c r="A58" s="63" t="s">
        <v>152</v>
      </c>
      <c r="B58" s="71" t="s">
        <v>24</v>
      </c>
      <c r="C58" s="84"/>
      <c r="D58" s="87"/>
      <c r="E58" s="84"/>
      <c r="F58" s="61"/>
    </row>
    <row r="59" spans="1:7" s="50" customFormat="1" ht="69" customHeight="1" x14ac:dyDescent="0.3">
      <c r="A59" s="59"/>
      <c r="B59" s="62" t="s">
        <v>987</v>
      </c>
      <c r="C59" s="84" t="s">
        <v>376</v>
      </c>
      <c r="D59" s="302"/>
      <c r="E59" s="83"/>
      <c r="F59" s="102">
        <f>D59*E59</f>
        <v>0</v>
      </c>
    </row>
    <row r="60" spans="1:7" s="50" customFormat="1" ht="10.15" x14ac:dyDescent="0.3">
      <c r="A60" s="59"/>
      <c r="B60" s="62"/>
      <c r="C60" s="84"/>
      <c r="D60" s="87"/>
      <c r="E60" s="84"/>
      <c r="F60" s="61"/>
    </row>
    <row r="61" spans="1:7" s="50" customFormat="1" ht="10.15" x14ac:dyDescent="0.3">
      <c r="A61" s="63" t="s">
        <v>259</v>
      </c>
      <c r="B61" s="71" t="s">
        <v>25</v>
      </c>
      <c r="C61" s="84"/>
      <c r="D61" s="87"/>
      <c r="E61" s="84"/>
      <c r="F61" s="61"/>
    </row>
    <row r="62" spans="1:7" s="50" customFormat="1" ht="10.15" x14ac:dyDescent="0.3">
      <c r="A62" s="59"/>
      <c r="B62" s="62" t="s">
        <v>88</v>
      </c>
      <c r="C62" s="84" t="s">
        <v>376</v>
      </c>
      <c r="D62" s="302"/>
      <c r="E62" s="83"/>
      <c r="F62" s="102">
        <f>D62*E62</f>
        <v>0</v>
      </c>
    </row>
    <row r="63" spans="1:7" s="50" customFormat="1" ht="10.15" x14ac:dyDescent="0.3">
      <c r="A63" s="59"/>
      <c r="B63" s="62"/>
      <c r="C63" s="84"/>
      <c r="D63" s="87"/>
      <c r="E63" s="84"/>
      <c r="F63" s="61"/>
    </row>
    <row r="64" spans="1:7" s="50" customFormat="1" ht="10.15" x14ac:dyDescent="0.3">
      <c r="A64" s="63" t="s">
        <v>260</v>
      </c>
      <c r="B64" s="71" t="s">
        <v>26</v>
      </c>
      <c r="C64" s="84"/>
      <c r="D64" s="87"/>
      <c r="E64" s="84"/>
      <c r="F64" s="61"/>
    </row>
    <row r="65" spans="1:6" s="50" customFormat="1" ht="30.4" x14ac:dyDescent="0.3">
      <c r="A65" s="59"/>
      <c r="B65" s="62" t="s">
        <v>73</v>
      </c>
      <c r="C65" s="84" t="s">
        <v>376</v>
      </c>
      <c r="D65" s="302"/>
      <c r="E65" s="83"/>
      <c r="F65" s="102">
        <f>D65*E65</f>
        <v>0</v>
      </c>
    </row>
    <row r="66" spans="1:6" s="50" customFormat="1" ht="10.15" x14ac:dyDescent="0.3">
      <c r="A66" s="59"/>
      <c r="B66" s="62"/>
      <c r="C66" s="84"/>
      <c r="D66" s="87"/>
      <c r="E66" s="84"/>
      <c r="F66" s="61"/>
    </row>
    <row r="67" spans="1:6" s="50" customFormat="1" ht="10.5" thickBot="1" x14ac:dyDescent="0.35">
      <c r="A67" s="59"/>
      <c r="B67" s="62" t="s">
        <v>347</v>
      </c>
      <c r="C67" s="84"/>
      <c r="D67" s="87"/>
      <c r="E67" s="84"/>
      <c r="F67" s="211">
        <f>SUM(F6:F65)</f>
        <v>0</v>
      </c>
    </row>
    <row r="68" spans="1:6" s="50" customFormat="1" ht="10.5" thickTop="1" x14ac:dyDescent="0.3">
      <c r="A68" s="59"/>
      <c r="B68" s="62"/>
      <c r="C68" s="84"/>
      <c r="D68" s="87"/>
      <c r="E68" s="84"/>
      <c r="F68" s="61"/>
    </row>
    <row r="69" spans="1:6" x14ac:dyDescent="0.35">
      <c r="A69" s="63" t="s">
        <v>261</v>
      </c>
      <c r="B69" s="71" t="s">
        <v>27</v>
      </c>
      <c r="C69" s="84" t="s">
        <v>376</v>
      </c>
      <c r="D69" s="302"/>
      <c r="E69" s="83"/>
      <c r="F69" s="102">
        <f>D69*E69</f>
        <v>0</v>
      </c>
    </row>
    <row r="70" spans="1:6" x14ac:dyDescent="0.35">
      <c r="A70" s="59"/>
      <c r="B70" s="71"/>
      <c r="C70" s="84"/>
      <c r="D70" s="87"/>
      <c r="E70" s="84"/>
      <c r="F70" s="61"/>
    </row>
    <row r="71" spans="1:6" ht="13.15" thickBot="1" x14ac:dyDescent="0.4">
      <c r="A71" s="59"/>
      <c r="B71" s="71" t="s">
        <v>506</v>
      </c>
      <c r="C71" s="84"/>
      <c r="D71" s="87"/>
      <c r="E71" s="84"/>
      <c r="F71" s="99">
        <f>F67-F69</f>
        <v>0</v>
      </c>
    </row>
    <row r="72" spans="1:6" ht="13.15" thickTop="1" x14ac:dyDescent="0.35"/>
    <row r="75" spans="1:6" x14ac:dyDescent="0.35">
      <c r="B75" s="55"/>
    </row>
    <row r="76" spans="1:6" x14ac:dyDescent="0.35">
      <c r="B76" s="54"/>
    </row>
    <row r="77" spans="1:6" x14ac:dyDescent="0.35">
      <c r="B77" s="54"/>
    </row>
    <row r="78" spans="1:6" x14ac:dyDescent="0.35">
      <c r="B78" s="54"/>
    </row>
    <row r="79" spans="1:6" x14ac:dyDescent="0.35">
      <c r="B79" s="54"/>
    </row>
    <row r="80" spans="1:6" x14ac:dyDescent="0.35">
      <c r="B80" s="55"/>
    </row>
    <row r="81" spans="2:3" x14ac:dyDescent="0.35">
      <c r="B81" s="55"/>
    </row>
    <row r="82" spans="2:3" x14ac:dyDescent="0.35">
      <c r="B82" s="44"/>
    </row>
    <row r="83" spans="2:3" x14ac:dyDescent="0.35">
      <c r="B83" s="55"/>
    </row>
    <row r="84" spans="2:3" x14ac:dyDescent="0.35">
      <c r="B84" s="44"/>
    </row>
    <row r="85" spans="2:3" x14ac:dyDescent="0.35">
      <c r="B85" s="44"/>
    </row>
    <row r="86" spans="2:3" x14ac:dyDescent="0.35">
      <c r="B86" s="44"/>
    </row>
    <row r="87" spans="2:3" x14ac:dyDescent="0.35">
      <c r="B87" s="44"/>
    </row>
    <row r="88" spans="2:3" x14ac:dyDescent="0.35">
      <c r="B88" s="44"/>
    </row>
    <row r="89" spans="2:3" x14ac:dyDescent="0.35">
      <c r="B89" s="44"/>
    </row>
    <row r="90" spans="2:3" x14ac:dyDescent="0.35">
      <c r="B90" s="44"/>
    </row>
    <row r="91" spans="2:3" x14ac:dyDescent="0.35">
      <c r="B91" s="55"/>
    </row>
    <row r="92" spans="2:3" x14ac:dyDescent="0.35">
      <c r="B92" s="44"/>
    </row>
    <row r="93" spans="2:3" x14ac:dyDescent="0.35">
      <c r="B93" s="55"/>
    </row>
    <row r="94" spans="2:3" x14ac:dyDescent="0.35">
      <c r="B94" s="55"/>
      <c r="C94" s="37"/>
    </row>
    <row r="95" spans="2:3" x14ac:dyDescent="0.35">
      <c r="B95" s="44"/>
    </row>
    <row r="96" spans="2:3" x14ac:dyDescent="0.35">
      <c r="B96" s="56"/>
    </row>
  </sheetData>
  <mergeCells count="2">
    <mergeCell ref="A1:B1"/>
    <mergeCell ref="D1:F1"/>
  </mergeCells>
  <phoneticPr fontId="0" type="noConversion"/>
  <pageMargins left="1.1811023622047245" right="0.78740157480314965" top="0.59055118110236227" bottom="0.74803149606299213" header="0.19685039370078741" footer="0.35433070866141736"/>
  <pageSetup paperSize="9" orientation="portrait" r:id="rId1"/>
  <headerFooter alignWithMargins="0">
    <oddFooter>&amp;L&amp;6&amp;D / Seite &amp;P&amp;C&amp;8&amp;A&amp;R&amp;"Arial,Fett"&amp;8&amp;F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9"/>
  <sheetViews>
    <sheetView view="pageBreakPreview" zoomScaleNormal="100" zoomScaleSheetLayoutView="100" workbookViewId="0">
      <selection sqref="A1:B1"/>
    </sheetView>
  </sheetViews>
  <sheetFormatPr baseColWidth="10" defaultRowHeight="12.75" x14ac:dyDescent="0.35"/>
  <cols>
    <col min="1" max="1" width="6.59765625" style="42" customWidth="1"/>
    <col min="2" max="2" width="44.59765625" style="42" customWidth="1"/>
    <col min="3" max="3" width="4.73046875" style="42" customWidth="1"/>
    <col min="4" max="4" width="7.59765625" style="42" bestFit="1" customWidth="1"/>
    <col min="5" max="5" width="9.73046875" style="42" bestFit="1" customWidth="1"/>
    <col min="6" max="6" width="8.73046875" style="42" bestFit="1" customWidth="1"/>
    <col min="7" max="7" width="37" style="42" bestFit="1" customWidth="1"/>
    <col min="8" max="12" width="11.3984375" style="42"/>
  </cols>
  <sheetData>
    <row r="1" spans="1:12" ht="57" customHeight="1" x14ac:dyDescent="0.35">
      <c r="A1" s="311" t="s">
        <v>1080</v>
      </c>
      <c r="B1" s="312"/>
      <c r="C1"/>
      <c r="D1" s="333"/>
      <c r="E1" s="333"/>
      <c r="F1" s="333"/>
      <c r="H1"/>
      <c r="I1"/>
      <c r="J1"/>
      <c r="K1"/>
      <c r="L1"/>
    </row>
    <row r="2" spans="1:12" x14ac:dyDescent="0.35">
      <c r="A2" s="1"/>
      <c r="B2" s="1"/>
      <c r="C2" s="1"/>
      <c r="D2" s="1"/>
      <c r="E2" s="20"/>
      <c r="F2" s="20"/>
      <c r="G2" s="19"/>
      <c r="H2"/>
      <c r="I2"/>
      <c r="J2"/>
      <c r="K2"/>
      <c r="L2"/>
    </row>
    <row r="3" spans="1:12" x14ac:dyDescent="0.35">
      <c r="A3" s="227"/>
      <c r="B3" s="227"/>
      <c r="C3" s="227"/>
      <c r="D3" s="227"/>
      <c r="E3" s="227"/>
      <c r="F3" s="227"/>
    </row>
    <row r="4" spans="1:12" x14ac:dyDescent="0.35">
      <c r="A4" s="51" t="s">
        <v>387</v>
      </c>
      <c r="B4" s="51" t="s">
        <v>684</v>
      </c>
      <c r="C4" s="97" t="s">
        <v>388</v>
      </c>
      <c r="D4" s="97" t="s">
        <v>389</v>
      </c>
      <c r="E4" s="97" t="s">
        <v>390</v>
      </c>
      <c r="F4" s="52" t="s">
        <v>391</v>
      </c>
    </row>
    <row r="5" spans="1:12" x14ac:dyDescent="0.35">
      <c r="C5" s="78"/>
      <c r="D5" s="60"/>
      <c r="E5" s="78"/>
    </row>
    <row r="6" spans="1:12" s="50" customFormat="1" ht="10.15" x14ac:dyDescent="0.3">
      <c r="A6" s="63" t="s">
        <v>153</v>
      </c>
      <c r="B6" s="67" t="s">
        <v>28</v>
      </c>
      <c r="C6" s="78"/>
      <c r="D6" s="60"/>
      <c r="E6" s="78"/>
      <c r="F6" s="61"/>
    </row>
    <row r="7" spans="1:12" s="50" customFormat="1" ht="10.15" x14ac:dyDescent="0.3">
      <c r="A7" s="59"/>
      <c r="B7" s="65"/>
      <c r="C7" s="78"/>
      <c r="D7" s="60"/>
      <c r="E7" s="78"/>
      <c r="F7" s="61"/>
    </row>
    <row r="8" spans="1:12" s="50" customFormat="1" ht="10.15" x14ac:dyDescent="0.3">
      <c r="A8" s="63" t="s">
        <v>154</v>
      </c>
      <c r="B8" s="67" t="s">
        <v>29</v>
      </c>
      <c r="C8" s="78"/>
      <c r="D8" s="60"/>
      <c r="E8" s="78"/>
      <c r="F8" s="61"/>
    </row>
    <row r="9" spans="1:12" s="50" customFormat="1" ht="20.25" x14ac:dyDescent="0.35">
      <c r="A9" s="63"/>
      <c r="B9" s="62" t="s">
        <v>650</v>
      </c>
      <c r="C9" s="78"/>
      <c r="D9" s="60"/>
      <c r="E9" s="78"/>
      <c r="F9" s="61"/>
      <c r="G9" s="210"/>
    </row>
    <row r="10" spans="1:12" s="50" customFormat="1" ht="10.15" x14ac:dyDescent="0.3">
      <c r="A10" s="63"/>
      <c r="B10" s="67"/>
      <c r="C10" s="78"/>
      <c r="D10" s="60"/>
      <c r="E10" s="78"/>
      <c r="F10" s="61"/>
    </row>
    <row r="11" spans="1:12" s="50" customFormat="1" ht="12.75" customHeight="1" x14ac:dyDescent="0.3">
      <c r="A11" s="59" t="s">
        <v>864</v>
      </c>
      <c r="B11" s="62" t="s">
        <v>63</v>
      </c>
      <c r="C11" s="84" t="s">
        <v>376</v>
      </c>
      <c r="D11" s="302"/>
      <c r="E11" s="83"/>
      <c r="F11" s="102">
        <f>D11*E11</f>
        <v>0</v>
      </c>
    </row>
    <row r="12" spans="1:12" s="50" customFormat="1" ht="10.15" x14ac:dyDescent="0.3">
      <c r="A12" s="59"/>
      <c r="B12" s="215" t="s">
        <v>649</v>
      </c>
      <c r="C12" s="84"/>
      <c r="D12" s="87"/>
      <c r="E12" s="84"/>
      <c r="F12" s="102"/>
    </row>
    <row r="13" spans="1:12" s="50" customFormat="1" ht="10.15" x14ac:dyDescent="0.3">
      <c r="A13" s="59"/>
      <c r="B13" s="59"/>
      <c r="C13" s="84"/>
      <c r="D13" s="87"/>
      <c r="E13" s="84"/>
      <c r="F13" s="102"/>
    </row>
    <row r="14" spans="1:12" s="50" customFormat="1" x14ac:dyDescent="0.35">
      <c r="A14" s="59" t="s">
        <v>865</v>
      </c>
      <c r="B14" s="59" t="s">
        <v>648</v>
      </c>
      <c r="C14" s="84" t="s">
        <v>378</v>
      </c>
      <c r="D14" s="87" t="s">
        <v>355</v>
      </c>
      <c r="E14" s="83"/>
      <c r="F14" s="102"/>
      <c r="G14" s="210"/>
    </row>
    <row r="15" spans="1:12" s="50" customFormat="1" ht="10.15" x14ac:dyDescent="0.3">
      <c r="A15" s="59"/>
      <c r="B15" s="59"/>
      <c r="C15" s="84"/>
      <c r="D15" s="87"/>
      <c r="E15" s="84"/>
      <c r="F15" s="102"/>
    </row>
    <row r="16" spans="1:12" s="50" customFormat="1" ht="10.15" x14ac:dyDescent="0.3">
      <c r="B16" s="62"/>
      <c r="C16" s="78"/>
      <c r="D16" s="60"/>
      <c r="E16" s="78"/>
      <c r="F16" s="61"/>
    </row>
    <row r="17" spans="1:8" s="50" customFormat="1" ht="10.15" x14ac:dyDescent="0.3">
      <c r="A17" s="63" t="s">
        <v>155</v>
      </c>
      <c r="B17" s="71" t="s">
        <v>30</v>
      </c>
      <c r="C17" s="78"/>
      <c r="D17" s="60"/>
      <c r="E17" s="78"/>
      <c r="F17" s="61"/>
    </row>
    <row r="18" spans="1:8" s="50" customFormat="1" ht="30.4" x14ac:dyDescent="0.3">
      <c r="A18" s="59"/>
      <c r="B18" s="62" t="s">
        <v>32</v>
      </c>
      <c r="C18" s="78"/>
      <c r="D18" s="60"/>
      <c r="E18" s="78"/>
      <c r="F18" s="61"/>
    </row>
    <row r="19" spans="1:8" s="50" customFormat="1" ht="36" customHeight="1" x14ac:dyDescent="0.3">
      <c r="A19" s="59"/>
      <c r="B19" s="62" t="s">
        <v>33</v>
      </c>
      <c r="C19" s="84" t="s">
        <v>376</v>
      </c>
      <c r="D19" s="302"/>
      <c r="E19" s="83"/>
      <c r="F19" s="102">
        <f>D19*E19</f>
        <v>0</v>
      </c>
    </row>
    <row r="20" spans="1:8" s="50" customFormat="1" ht="10.15" x14ac:dyDescent="0.3">
      <c r="A20" s="59"/>
      <c r="B20" s="62"/>
      <c r="C20" s="78"/>
      <c r="D20" s="60"/>
      <c r="E20" s="78"/>
      <c r="F20" s="61"/>
    </row>
    <row r="21" spans="1:8" s="50" customFormat="1" ht="12" customHeight="1" x14ac:dyDescent="0.3">
      <c r="A21" s="63" t="s">
        <v>156</v>
      </c>
      <c r="B21" s="71" t="s">
        <v>31</v>
      </c>
      <c r="C21" s="78"/>
      <c r="D21" s="60"/>
      <c r="E21" s="78"/>
      <c r="F21" s="61"/>
    </row>
    <row r="22" spans="1:8" s="50" customFormat="1" ht="20.25" x14ac:dyDescent="0.3">
      <c r="A22" s="59"/>
      <c r="B22" s="62" t="s">
        <v>34</v>
      </c>
      <c r="C22" s="84" t="s">
        <v>376</v>
      </c>
      <c r="D22" s="302"/>
      <c r="E22" s="83"/>
      <c r="F22" s="102">
        <f>D22*E22</f>
        <v>0</v>
      </c>
    </row>
    <row r="23" spans="1:8" s="50" customFormat="1" ht="10.15" x14ac:dyDescent="0.3">
      <c r="A23" s="59"/>
      <c r="B23" s="59"/>
      <c r="C23" s="78"/>
      <c r="D23" s="60"/>
      <c r="E23" s="78"/>
      <c r="F23" s="61"/>
    </row>
    <row r="24" spans="1:8" s="50" customFormat="1" ht="10.15" x14ac:dyDescent="0.3">
      <c r="A24" s="63" t="s">
        <v>157</v>
      </c>
      <c r="B24" s="71" t="s">
        <v>35</v>
      </c>
      <c r="C24" s="78"/>
      <c r="D24" s="60"/>
      <c r="E24" s="78"/>
      <c r="F24" s="61"/>
    </row>
    <row r="25" spans="1:8" s="50" customFormat="1" ht="20.25" x14ac:dyDescent="0.35">
      <c r="A25" s="59"/>
      <c r="B25" s="62" t="s">
        <v>36</v>
      </c>
      <c r="C25" s="84" t="s">
        <v>376</v>
      </c>
      <c r="D25" s="87" t="s">
        <v>355</v>
      </c>
      <c r="E25" s="83"/>
      <c r="F25" s="102"/>
      <c r="G25" s="210"/>
    </row>
    <row r="26" spans="1:8" s="50" customFormat="1" ht="10.15" x14ac:dyDescent="0.3">
      <c r="A26" s="59"/>
      <c r="B26" s="62"/>
      <c r="C26" s="78"/>
      <c r="D26" s="60"/>
      <c r="E26" s="78"/>
      <c r="F26" s="61"/>
    </row>
    <row r="27" spans="1:8" s="50" customFormat="1" ht="10.15" x14ac:dyDescent="0.3">
      <c r="A27" s="63" t="s">
        <v>158</v>
      </c>
      <c r="B27" s="71" t="s">
        <v>37</v>
      </c>
      <c r="C27" s="78"/>
      <c r="D27" s="60"/>
      <c r="E27" s="78"/>
      <c r="F27" s="61"/>
    </row>
    <row r="28" spans="1:8" s="50" customFormat="1" ht="41.25" x14ac:dyDescent="0.3">
      <c r="A28" s="59"/>
      <c r="B28" s="62" t="s">
        <v>774</v>
      </c>
      <c r="C28" s="78"/>
      <c r="D28" s="60"/>
      <c r="E28" s="78"/>
      <c r="G28" s="268"/>
    </row>
    <row r="29" spans="1:8" s="50" customFormat="1" ht="10.15" x14ac:dyDescent="0.3">
      <c r="A29" s="59"/>
      <c r="B29" s="62" t="s">
        <v>866</v>
      </c>
      <c r="C29" s="84" t="s">
        <v>378</v>
      </c>
      <c r="D29" s="302"/>
      <c r="E29" s="83"/>
      <c r="F29" s="102">
        <f>D29*E29</f>
        <v>0</v>
      </c>
    </row>
    <row r="30" spans="1:8" s="50" customFormat="1" ht="10.15" x14ac:dyDescent="0.3">
      <c r="B30" s="62"/>
      <c r="C30" s="84"/>
      <c r="D30" s="87"/>
      <c r="E30" s="84"/>
      <c r="F30" s="102"/>
      <c r="H30" s="141"/>
    </row>
    <row r="31" spans="1:8" s="50" customFormat="1" ht="10.15" x14ac:dyDescent="0.3">
      <c r="A31" s="63" t="s">
        <v>159</v>
      </c>
      <c r="B31" s="71" t="s">
        <v>804</v>
      </c>
      <c r="C31" s="84"/>
      <c r="D31" s="87"/>
      <c r="E31" s="84"/>
      <c r="F31" s="102"/>
    </row>
    <row r="32" spans="1:8" s="50" customFormat="1" ht="10.15" x14ac:dyDescent="0.3">
      <c r="A32" s="63"/>
      <c r="B32" s="62" t="s">
        <v>805</v>
      </c>
      <c r="C32" s="84"/>
      <c r="D32" s="87"/>
      <c r="E32" s="84"/>
      <c r="F32" s="102"/>
    </row>
    <row r="33" spans="1:8" s="50" customFormat="1" ht="48.75" customHeight="1" x14ac:dyDescent="0.3">
      <c r="A33" s="59"/>
      <c r="B33" s="62" t="s">
        <v>806</v>
      </c>
      <c r="C33" s="84" t="s">
        <v>361</v>
      </c>
      <c r="D33" s="302" t="s">
        <v>89</v>
      </c>
      <c r="E33" s="260" t="s">
        <v>1014</v>
      </c>
      <c r="F33" s="102">
        <f>D33*E33</f>
        <v>7000</v>
      </c>
    </row>
    <row r="34" spans="1:8" s="50" customFormat="1" ht="10.15" x14ac:dyDescent="0.3">
      <c r="A34" s="59"/>
      <c r="B34" s="62"/>
      <c r="C34" s="84"/>
      <c r="D34" s="87"/>
      <c r="E34" s="84"/>
      <c r="F34" s="102"/>
    </row>
    <row r="35" spans="1:8" s="50" customFormat="1" ht="10.15" x14ac:dyDescent="0.3">
      <c r="A35" s="63" t="s">
        <v>395</v>
      </c>
      <c r="B35" s="71" t="s">
        <v>803</v>
      </c>
      <c r="C35" s="243"/>
      <c r="D35" s="306"/>
      <c r="E35" s="243"/>
      <c r="F35" s="245"/>
      <c r="G35" s="269"/>
    </row>
    <row r="36" spans="1:8" s="50" customFormat="1" ht="40.5" x14ac:dyDescent="0.3">
      <c r="A36" s="242"/>
      <c r="B36" s="205" t="s">
        <v>867</v>
      </c>
      <c r="C36" s="249" t="s">
        <v>1004</v>
      </c>
      <c r="D36" s="302" t="s">
        <v>180</v>
      </c>
      <c r="E36" s="244"/>
      <c r="F36" s="102">
        <f>D36*E36</f>
        <v>0</v>
      </c>
      <c r="G36" s="270"/>
    </row>
    <row r="37" spans="1:8" s="50" customFormat="1" ht="10.15" x14ac:dyDescent="0.3">
      <c r="A37" s="59"/>
      <c r="B37" s="62"/>
      <c r="C37" s="84"/>
      <c r="D37" s="87"/>
      <c r="E37" s="84"/>
      <c r="F37" s="102"/>
      <c r="G37" s="271"/>
    </row>
    <row r="38" spans="1:8" s="50" customFormat="1" ht="10.15" x14ac:dyDescent="0.3">
      <c r="A38" s="63" t="s">
        <v>813</v>
      </c>
      <c r="B38" s="71" t="s">
        <v>940</v>
      </c>
      <c r="C38" s="84"/>
      <c r="D38" s="87"/>
      <c r="E38" s="84"/>
      <c r="F38" s="102"/>
      <c r="H38" s="141"/>
    </row>
    <row r="39" spans="1:8" s="50" customFormat="1" ht="49.5" customHeight="1" x14ac:dyDescent="0.3">
      <c r="B39" s="164" t="s">
        <v>802</v>
      </c>
      <c r="C39" s="84" t="s">
        <v>376</v>
      </c>
      <c r="D39" s="302"/>
      <c r="E39" s="83"/>
      <c r="F39" s="102">
        <f>D39*E39</f>
        <v>0</v>
      </c>
      <c r="H39" s="141"/>
    </row>
    <row r="40" spans="1:8" s="50" customFormat="1" ht="10.15" x14ac:dyDescent="0.3">
      <c r="A40" s="59"/>
      <c r="B40" s="62"/>
      <c r="C40" s="84"/>
      <c r="D40" s="87"/>
      <c r="E40" s="84"/>
      <c r="F40" s="102"/>
      <c r="H40" s="141"/>
    </row>
    <row r="41" spans="1:8" s="50" customFormat="1" ht="10.5" thickBot="1" x14ac:dyDescent="0.35">
      <c r="A41" s="59"/>
      <c r="B41" s="71" t="s">
        <v>442</v>
      </c>
      <c r="C41" s="60"/>
      <c r="D41" s="60"/>
      <c r="E41" s="60"/>
      <c r="F41" s="99">
        <f>SUM(F6:F39)</f>
        <v>7000</v>
      </c>
    </row>
    <row r="42" spans="1:8" ht="13.15" thickTop="1" x14ac:dyDescent="0.35">
      <c r="A42" s="59"/>
    </row>
    <row r="58" spans="2:2" x14ac:dyDescent="0.35">
      <c r="B58" s="55"/>
    </row>
    <row r="59" spans="2:2" x14ac:dyDescent="0.35">
      <c r="B59" s="54"/>
    </row>
    <row r="60" spans="2:2" x14ac:dyDescent="0.35">
      <c r="B60" s="54"/>
    </row>
    <row r="61" spans="2:2" x14ac:dyDescent="0.35">
      <c r="B61" s="54"/>
    </row>
    <row r="62" spans="2:2" x14ac:dyDescent="0.35">
      <c r="B62" s="54"/>
    </row>
    <row r="63" spans="2:2" x14ac:dyDescent="0.35">
      <c r="B63" s="55"/>
    </row>
    <row r="64" spans="2:2" x14ac:dyDescent="0.35">
      <c r="B64" s="55"/>
    </row>
    <row r="65" spans="2:3" x14ac:dyDescent="0.35">
      <c r="B65" s="44"/>
    </row>
    <row r="66" spans="2:3" x14ac:dyDescent="0.35">
      <c r="B66" s="55"/>
    </row>
    <row r="67" spans="2:3" x14ac:dyDescent="0.35">
      <c r="B67" s="44"/>
    </row>
    <row r="68" spans="2:3" x14ac:dyDescent="0.35">
      <c r="B68" s="44"/>
    </row>
    <row r="69" spans="2:3" x14ac:dyDescent="0.35">
      <c r="B69" s="44"/>
    </row>
    <row r="70" spans="2:3" x14ac:dyDescent="0.35">
      <c r="B70" s="44"/>
    </row>
    <row r="71" spans="2:3" x14ac:dyDescent="0.35">
      <c r="B71" s="44"/>
    </row>
    <row r="72" spans="2:3" x14ac:dyDescent="0.35">
      <c r="B72" s="44"/>
    </row>
    <row r="73" spans="2:3" x14ac:dyDescent="0.35">
      <c r="B73" s="44"/>
    </row>
    <row r="74" spans="2:3" x14ac:dyDescent="0.35">
      <c r="B74" s="55"/>
    </row>
    <row r="75" spans="2:3" x14ac:dyDescent="0.35">
      <c r="B75" s="44"/>
    </row>
    <row r="76" spans="2:3" x14ac:dyDescent="0.35">
      <c r="B76" s="55"/>
    </row>
    <row r="77" spans="2:3" x14ac:dyDescent="0.35">
      <c r="B77" s="55"/>
      <c r="C77"/>
    </row>
    <row r="78" spans="2:3" x14ac:dyDescent="0.35">
      <c r="B78" s="44"/>
    </row>
    <row r="79" spans="2:3" x14ac:dyDescent="0.35">
      <c r="B79" s="56"/>
    </row>
  </sheetData>
  <mergeCells count="2">
    <mergeCell ref="A1:B1"/>
    <mergeCell ref="D1:F1"/>
  </mergeCells>
  <phoneticPr fontId="0" type="noConversion"/>
  <pageMargins left="1.1811023622047245" right="0.78740157480314965" top="0.59055118110236227" bottom="0.74803149606299213" header="0.19685039370078741" footer="0.35433070866141736"/>
  <pageSetup paperSize="9" orientation="portrait" r:id="rId1"/>
  <headerFooter alignWithMargins="0">
    <oddFooter>&amp;L&amp;6&amp;D / Seite &amp;P&amp;C&amp;8&amp;A&amp;R&amp;"Arial,Fett"&amp;8&amp;F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A148DA00457824EA85DDB6A8E8F551C" ma:contentTypeVersion="11" ma:contentTypeDescription="Create a new document." ma:contentTypeScope="" ma:versionID="9af8c10fb9a4feb8d8bc0f38637e37c8">
  <xsd:schema xmlns:xsd="http://www.w3.org/2001/XMLSchema" xmlns:xs="http://www.w3.org/2001/XMLSchema" xmlns:p="http://schemas.microsoft.com/office/2006/metadata/properties" xmlns:ns2="3b5ab623-3b44-4715-9ecf-8e9c542c2522" xmlns:ns3="b1566e0e-cb7e-43d9-bcd7-aeb4d7e7cd7f" targetNamespace="http://schemas.microsoft.com/office/2006/metadata/properties" ma:root="true" ma:fieldsID="0367ae0013d3a50cd4e4481fe7643cb8" ns2:_="" ns3:_="">
    <xsd:import namespace="3b5ab623-3b44-4715-9ecf-8e9c542c2522"/>
    <xsd:import namespace="b1566e0e-cb7e-43d9-bcd7-aeb4d7e7cd7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5ab623-3b44-4715-9ecf-8e9c542c25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a9985b6-94a9-4c2e-9664-49b1c14966d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566e0e-cb7e-43d9-bcd7-aeb4d7e7cd7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5e86f7c-6d18-4388-9bde-b83c591e1093}" ma:internalName="TaxCatchAll" ma:showField="CatchAllData" ma:web="b1566e0e-cb7e-43d9-bcd7-aeb4d7e7cd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1566e0e-cb7e-43d9-bcd7-aeb4d7e7cd7f" xsi:nil="true"/>
    <lcf76f155ced4ddcb4097134ff3c332f xmlns="3b5ab623-3b44-4715-9ecf-8e9c542c25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0D924A4-3767-4218-A21D-71D5269C0806}">
  <ds:schemaRefs>
    <ds:schemaRef ds:uri="http://schemas.microsoft.com/sharepoint/v3/contenttype/forms"/>
  </ds:schemaRefs>
</ds:datastoreItem>
</file>

<file path=customXml/itemProps2.xml><?xml version="1.0" encoding="utf-8"?>
<ds:datastoreItem xmlns:ds="http://schemas.openxmlformats.org/officeDocument/2006/customXml" ds:itemID="{87161FE9-5C05-449C-946F-39A8B0FC47DE}"/>
</file>

<file path=customXml/itemProps3.xml><?xml version="1.0" encoding="utf-8"?>
<ds:datastoreItem xmlns:ds="http://schemas.openxmlformats.org/officeDocument/2006/customXml" ds:itemID="{EC351F84-47F9-46EB-9357-F1B526750D6A}">
  <ds:schemaRefs>
    <ds:schemaRef ds:uri="http://schemas.microsoft.com/office/2006/metadata/properties"/>
    <ds:schemaRef ds:uri="http://schemas.microsoft.com/office/infopath/2007/PartnerControls"/>
    <ds:schemaRef ds:uri="bc24777f-78b6-4f3c-a73a-d5fa08e4d537"/>
    <ds:schemaRef ds:uri="c9077d15-72ed-4fec-bcfe-3472729e9195"/>
  </ds:schemaRefs>
</ds:datastoreItem>
</file>

<file path=docMetadata/LabelInfo.xml><?xml version="1.0" encoding="utf-8"?>
<clbl:labelList xmlns:clbl="http://schemas.microsoft.com/office/2020/mipLabelMetadata">
  <clbl:label id="{c45dfc26-edbc-44f1-bd07-a2e94e5890ce}" enabled="1" method="Standar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24</vt:i4>
      </vt:variant>
    </vt:vector>
  </HeadingPairs>
  <TitlesOfParts>
    <vt:vector size="38" baseType="lpstr">
      <vt:lpstr>Zusammenstellung</vt:lpstr>
      <vt:lpstr>0 Abkürzungen</vt:lpstr>
      <vt:lpstr>1 Steuerung</vt:lpstr>
      <vt:lpstr>2 Signalträger</vt:lpstr>
      <vt:lpstr>3 Signalgeber</vt:lpstr>
      <vt:lpstr>4 Anmeldemittel</vt:lpstr>
      <vt:lpstr>5 Verkabelung</vt:lpstr>
      <vt:lpstr>6 Montage</vt:lpstr>
      <vt:lpstr>7 Diverses</vt:lpstr>
      <vt:lpstr>8 Wartung</vt:lpstr>
      <vt:lpstr>9 Regie_Wartung</vt:lpstr>
      <vt:lpstr>10 Ergänzende Bemerkungen</vt:lpstr>
      <vt:lpstr>11 Anforderungen OCIT-O SST</vt:lpstr>
      <vt:lpstr>12 Teuerungsgrundlagen</vt:lpstr>
      <vt:lpstr>'0 Abkürzungen'!Druckbereich</vt:lpstr>
      <vt:lpstr>'1 Steuerung'!Druckbereich</vt:lpstr>
      <vt:lpstr>'10 Ergänzende Bemerkungen'!Druckbereich</vt:lpstr>
      <vt:lpstr>'11 Anforderungen OCIT-O SST'!Druckbereich</vt:lpstr>
      <vt:lpstr>'12 Teuerungsgrundlagen'!Druckbereich</vt:lpstr>
      <vt:lpstr>'2 Signalträger'!Druckbereich</vt:lpstr>
      <vt:lpstr>'3 Signalgeber'!Druckbereich</vt:lpstr>
      <vt:lpstr>'4 Anmeldemittel'!Druckbereich</vt:lpstr>
      <vt:lpstr>'5 Verkabelung'!Druckbereich</vt:lpstr>
      <vt:lpstr>'6 Montage'!Druckbereich</vt:lpstr>
      <vt:lpstr>'7 Diverses'!Druckbereich</vt:lpstr>
      <vt:lpstr>'8 Wartung'!Druckbereich</vt:lpstr>
      <vt:lpstr>'9 Regie_Wartung'!Druckbereich</vt:lpstr>
      <vt:lpstr>Zusammenstellung!Druckbereich</vt:lpstr>
      <vt:lpstr>'1 Steuerung'!Drucktitel</vt:lpstr>
      <vt:lpstr>'10 Ergänzende Bemerkungen'!Drucktitel</vt:lpstr>
      <vt:lpstr>'2 Signalträger'!Drucktitel</vt:lpstr>
      <vt:lpstr>'3 Signalgeber'!Drucktitel</vt:lpstr>
      <vt:lpstr>'4 Anmeldemittel'!Drucktitel</vt:lpstr>
      <vt:lpstr>'5 Verkabelung'!Drucktitel</vt:lpstr>
      <vt:lpstr>'6 Montage'!Drucktitel</vt:lpstr>
      <vt:lpstr>'7 Diverses'!Drucktitel</vt:lpstr>
      <vt:lpstr>'8 Wartung'!Drucktitel</vt:lpstr>
      <vt:lpstr>'9 Regie_Wartung'!Drucktitel</vt:lpstr>
    </vt:vector>
  </TitlesOfParts>
  <Company>Tiefbauamt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Angebot LSA KXXX XXX/XXX</dc:title>
  <dc:creator>Kollascheck Chris, TVS TAB</dc:creator>
  <cp:lastModifiedBy>Patric Schmid</cp:lastModifiedBy>
  <cp:lastPrinted>2023-02-22T07:25:29Z</cp:lastPrinted>
  <dcterms:created xsi:type="dcterms:W3CDTF">2003-01-21T15:04:10Z</dcterms:created>
  <dcterms:modified xsi:type="dcterms:W3CDTF">2025-02-10T07:55:16Z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0x0101006A148DA00457824EA85DDB6A8E8F551C</vt:lpwstr>
  </property>
  <property fmtid="{D5CDD505-2E9C-101B-9397-08002B2CF9AE}" pid="4" name="MediaServiceImageTags">
    <vt:lpwstr/>
  </property>
</Properties>
</file>