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vorlagenbauer1.sharepoint.com/sites/Vorlagenbauer/Freigegebene Dokumente/General/01 Aufträge/Stadt Bern - Grafikbistro - Polyconsult- Kooi/250129 Tiefbauamt Logo/Fertige Dokumente/Beschaffung komplett/"/>
    </mc:Choice>
  </mc:AlternateContent>
  <xr:revisionPtr revIDLastSave="0" documentId="13_ncr:1_{19B02FFD-0002-4674-948B-486DCDED2589}" xr6:coauthVersionLast="47" xr6:coauthVersionMax="47" xr10:uidLastSave="{00000000-0000-0000-0000-000000000000}"/>
  <bookViews>
    <workbookView xWindow="4043" yWindow="4043" windowWidth="21697" windowHeight="12322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122'!$Y$6:$Y$8</definedName>
    <definedName name="Status">'SIA 122'!$Y$3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" i="14" l="1"/>
  <c r="P103" i="14"/>
  <c r="P104" i="14"/>
  <c r="P101" i="14"/>
  <c r="P102" i="14"/>
  <c r="U4" i="14" l="1"/>
  <c r="P100" i="14"/>
  <c r="P86" i="14" l="1"/>
  <c r="P85" i="14"/>
  <c r="N18" i="14" s="1"/>
  <c r="P92" i="14" l="1"/>
  <c r="K57" i="14" s="1"/>
  <c r="P93" i="14"/>
  <c r="M59" i="14" s="1"/>
  <c r="B23" i="14"/>
  <c r="P87" i="14"/>
  <c r="P88" i="14"/>
  <c r="K49" i="14" s="1"/>
  <c r="P89" i="14"/>
  <c r="K52" i="14" s="1"/>
  <c r="P90" i="14"/>
  <c r="B53" i="14" s="1"/>
  <c r="P91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99" i="14"/>
  <c r="U14" i="14" s="1"/>
  <c r="P98" i="14"/>
  <c r="B64" i="14" s="1"/>
  <c r="P97" i="14"/>
  <c r="F62" i="14" s="1"/>
  <c r="P96" i="14"/>
  <c r="D62" i="14" s="1"/>
  <c r="P95" i="14"/>
  <c r="K62" i="14" s="1"/>
  <c r="P94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N43" i="14" l="1"/>
  <c r="N41" i="14"/>
  <c r="N35" i="14"/>
  <c r="E47" i="14" l="1"/>
  <c r="M27" i="14" l="1"/>
  <c r="N27" i="14" s="1"/>
  <c r="G47" i="14"/>
  <c r="U47" i="14" s="1"/>
  <c r="M45" i="14"/>
  <c r="N45" i="14" s="1"/>
  <c r="M25" i="14"/>
  <c r="N25" i="14" s="1"/>
  <c r="M29" i="14"/>
  <c r="N29" i="14" s="1"/>
  <c r="M31" i="14"/>
  <c r="N31" i="14" s="1"/>
  <c r="M33" i="14"/>
  <c r="N33" i="14" s="1"/>
  <c r="M35" i="14"/>
  <c r="M37" i="14"/>
  <c r="N37" i="14" s="1"/>
  <c r="M39" i="14"/>
  <c r="N39" i="14" s="1"/>
  <c r="M41" i="14"/>
  <c r="M43" i="14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<sst xmlns="http://schemas.openxmlformats.org/spreadsheetml/2006/main" count="149" uniqueCount="141">
  <si>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</si>
  <si>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</si>
  <si>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</si>
  <si>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</si>
  <si>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</si>
  <si>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</si>
  <si>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</si>
  <si>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</si>
  <si>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</si>
  <si>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</si>
  <si>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</si>
  <si>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</si>
  <si>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</si>
  <si>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</si>
  <si>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</si>
  <si>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</si>
  <si>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Indices Code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</si>
  <si>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</si>
  <si>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</si>
  <si>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</si>
  <si>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</si>
  <si>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</si>
  <si>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</si>
  <si>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</si>
  <si>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</si>
  <si>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</si>
  <si>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>Quotient
der Indices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</si>
  <si>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</si>
  <si>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</si>
  <si>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</si>
  <si>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</si>
  <si>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</si>
  <si>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nicht überwälzungsberechtigter Anteil</t>
  </si>
  <si>
    <t>Kostenart</t>
  </si>
  <si>
    <t>Indexstand
Durchschnitt
Leistungs-
periode</t>
  </si>
  <si>
    <t>Auftraggeber: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</si>
  <si>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</si>
  <si>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</si>
  <si>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</si>
  <si>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</si>
  <si>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</si>
  <si>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</si>
  <si>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</si>
  <si>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</si>
  <si>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</si>
  <si>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</si>
  <si>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</si>
  <si>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</si>
  <si>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Informazioni sulla compilazione del modulo (non viene stampato)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</si>
  <si>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</si>
  <si>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</si>
  <si>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</si>
  <si>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</si>
  <si>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</si>
  <si>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</si>
  <si>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</si>
  <si>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</si>
  <si>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>Periodo di prestazione: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</si>
  <si>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</si>
  <si>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</si>
  <si>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</si>
  <si>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</si>
  <si>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</si>
  <si>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</si>
  <si>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</si>
  <si>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</si>
  <si>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</si>
  <si>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</si>
  <si>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</si>
  <si>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</si>
  <si>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</si>
  <si>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</si>
  <si>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</si>
  <si>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</si>
  <si>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</si>
  <si>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</si>
  <si>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</si>
  <si>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</si>
  <si>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</si>
  <si>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</si>
  <si>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</si>
  <si>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</si>
  <si>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</si>
  <si>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</si>
  <si>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</si>
  <si>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</si>
  <si>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</si>
  <si>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</si>
  <si>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Quote-part des coûts non transférable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</si>
  <si>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</si>
  <si>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</si>
  <si>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</si>
  <si>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</si>
  <si>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</si>
  <si>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</si>
  <si>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</si>
  <si>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Calcolo delle variazioni di prezzo secondo il metodo parametrico, norma SIA 122</t>
  </si>
  <si>
    <t>Indici, codici</t>
  </si>
  <si>
    <t>Tipo di costi</t>
  </si>
  <si>
    <t>Indice alla data di riferimento</t>
  </si>
  <si>
    <t>Indice medio durante il periodo di prestazione</t>
  </si>
  <si>
    <t>Rapporto fra indici</t>
  </si>
  <si>
    <t>Aliquota dell'indice</t>
  </si>
  <si>
    <t>Aliquota dei costi non trasferabile</t>
  </si>
  <si>
    <t>Trasporti</t>
  </si>
  <si>
    <t>./. indice di base</t>
  </si>
  <si>
    <t>Indice parametrico</t>
  </si>
  <si>
    <t>Importo determinante dei lavori eseguiti durante il periodo di prestazione, senza IVA (ribassi dedotti, trattenute di garanzia e sconto non dedotti)</t>
  </si>
  <si>
    <t>Variazione totale di prezzo, senza IVA: da riportare sulla fattura</t>
  </si>
  <si>
    <t>Variazione totale di prezzo,  IVA inclusa: da riportare sulla fattura</t>
  </si>
  <si>
    <t>&lt;&lt; La somme 'Quote-part des coûts' n'est pas correcte</t>
  </si>
  <si>
    <t>&lt;&lt; Summe der 'Kostenanteile in %' nicht korrekt</t>
  </si>
  <si>
    <t>&lt;&lt; La somma 'Percentuale dei costi' non è corretta</t>
  </si>
  <si>
    <t>Percen-tuale dei costi</t>
  </si>
  <si>
    <t>Aliquota dei costi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</si>
  <si>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</si>
  <si>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</si>
  <si>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</si>
  <si>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</si>
  <si>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</si>
  <si>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</si>
  <si>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v3.1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</si>
  <si>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</si>
  <si>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</si>
  <si>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</si>
  <si>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</si>
  <si>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</si>
  <si>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</si>
  <si>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</si>
  <si>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</si>
  <si>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</si>
  <si>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</si>
  <si>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La data dev'essere scritta in cifre (p.es. 20.06.2020)</t>
  </si>
  <si>
    <t>Dummy Position</t>
  </si>
  <si>
    <t>Variabel</t>
  </si>
  <si>
    <t>Erneuerung LSA KXXX</t>
  </si>
  <si>
    <t>XXX</t>
  </si>
  <si>
    <t>A Stahlbau, Masten 25.11</t>
  </si>
  <si>
    <t>B Kabel, Kupfer 27.32</t>
  </si>
  <si>
    <t>C Elektronische Bauteile 27.9</t>
  </si>
  <si>
    <t>Tiefbau Stadt Bern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</si>
</sst>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0" fontId="3" fillId="2" borderId="0" xfId="2" applyNumberFormat="1" applyFont="1" applyFill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2" fillId="3" borderId="0" xfId="0" applyNumberFormat="1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"/>
  <sheetViews>
    <sheetView tabSelected="1" zoomScaleNormal="100" workbookViewId="0">
      <selection activeCell="B2" sqref="B2:D2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3" width="50.73046875" style="7" customWidth="1"/>
    <col min="24" max="24" width="11.3984375" style="7"/>
    <col min="25" max="25" width="11.3984375" style="7" hidden="1" customWidth="1"/>
    <col min="26" max="16384" width="11.3984375" style="7"/>
  </cols>
  <sheetData>
    <row r="1" spans="1:25" ht="18" customHeight="1" x14ac:dyDescent="0.3">
      <c r="A1" s="1"/>
      <c r="B1" s="1"/>
      <c r="C1" s="1"/>
      <c r="D1" s="1"/>
      <c r="E1" s="1"/>
      <c r="F1" s="1"/>
      <c r="G1" s="1"/>
      <c r="H1" s="1"/>
      <c r="I1" s="57"/>
      <c r="J1" s="1"/>
      <c r="K1" s="1"/>
      <c r="L1" s="1"/>
      <c r="M1" s="1"/>
      <c r="N1" s="1"/>
      <c r="U1" s="58" t="str">
        <f>P68</f>
        <v>Informationen zum Ausfüllen des Formulars (wird nicht gedruckt)</v>
      </c>
      <c r="V1" s="59"/>
      <c r="W1" s="59"/>
    </row>
    <row r="2" spans="1:25" ht="75" customHeight="1" x14ac:dyDescent="0.3">
      <c r="A2" s="73" t="s">
        <v>116</v>
      </c>
      <c r="B2" s="82"/>
      <c r="C2" s="82"/>
      <c r="D2" s="82"/>
      <c r="E2" s="1"/>
      <c r="F2" s="1"/>
      <c r="G2" s="1"/>
      <c r="H2" s="1"/>
      <c r="I2" s="57"/>
      <c r="J2" s="1"/>
      <c r="K2" s="1"/>
      <c r="L2" s="1"/>
      <c r="M2" s="1"/>
      <c r="N2" s="1"/>
      <c r="U2" s="39"/>
      <c r="V2" s="39"/>
      <c r="W2" s="74" t="s">
        <v>121</v>
      </c>
    </row>
    <row r="3" spans="1:25" ht="12" customHeight="1" x14ac:dyDescent="0.3">
      <c r="A3" s="1"/>
      <c r="B3" s="1"/>
      <c r="C3" s="1"/>
      <c r="D3" s="1"/>
      <c r="E3" s="1"/>
      <c r="F3" s="1"/>
      <c r="G3" s="1"/>
      <c r="H3" s="1"/>
      <c r="I3" s="57"/>
      <c r="J3" s="1"/>
      <c r="K3" s="1"/>
      <c r="L3" s="1"/>
      <c r="M3" s="1"/>
      <c r="N3" s="1"/>
      <c r="U3" s="92" t="s">
        <v>118</v>
      </c>
      <c r="V3" s="92"/>
      <c r="W3" s="92"/>
      <c r="Y3" s="81">
        <f>IF(OR(Zellmarkierung=Q101,Zellmarkierung=R101,Zellmarkierung=S101),1,2)</f>
        <v>1</v>
      </c>
    </row>
    <row r="4" spans="1:25" ht="35.25" customHeight="1" x14ac:dyDescent="0.3">
      <c r="A4" s="1"/>
      <c r="B4" s="1"/>
      <c r="C4" s="1"/>
      <c r="D4" s="1"/>
      <c r="E4" s="1"/>
      <c r="F4" s="1"/>
      <c r="G4" s="1"/>
      <c r="H4" s="1"/>
      <c r="I4" s="57"/>
      <c r="J4" s="1"/>
      <c r="K4" s="1"/>
      <c r="L4" s="1"/>
      <c r="M4" s="1"/>
      <c r="N4" s="1"/>
      <c r="U4" s="93" t="str">
        <f>IF(Zellmarkierung=P101,P103,P104)</f>
        <v>Die durch Sie veränderbaren Zellen werden hellgrau hervorgehoben, damit klar ersichtlich ist, wo gegebenenfalls Eingaben zu machen sind.</v>
      </c>
      <c r="V4" s="93"/>
      <c r="W4" s="93"/>
    </row>
    <row r="5" spans="1:25" ht="18" customHeight="1" x14ac:dyDescent="0.3">
      <c r="A5" s="1"/>
      <c r="B5" s="1"/>
      <c r="C5" s="6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9"/>
      <c r="V5" s="39"/>
      <c r="W5" s="39"/>
    </row>
    <row r="6" spans="1:25" s="37" customFormat="1" ht="13.9" x14ac:dyDescent="0.4">
      <c r="A6" s="35"/>
      <c r="B6" s="35" t="str">
        <f>P74</f>
        <v>Berechnung der Preisänderung mit der Gleitpreisformel nach SIA 122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T6" s="36"/>
      <c r="U6" s="70" t="s">
        <v>74</v>
      </c>
      <c r="V6" s="38"/>
      <c r="W6" s="40" t="s">
        <v>77</v>
      </c>
      <c r="Y6" s="37" t="s">
        <v>74</v>
      </c>
    </row>
    <row r="7" spans="1:25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9"/>
      <c r="V7" s="39"/>
      <c r="W7" s="39"/>
      <c r="Y7" s="7" t="s">
        <v>75</v>
      </c>
    </row>
    <row r="8" spans="1:25" x14ac:dyDescent="0.3">
      <c r="A8" s="2"/>
      <c r="B8" s="83" t="str">
        <f>P69</f>
        <v>Objekt:</v>
      </c>
      <c r="C8" s="83"/>
      <c r="D8" s="85" t="s">
        <v>135</v>
      </c>
      <c r="E8" s="85"/>
      <c r="F8" s="85"/>
      <c r="G8" s="85"/>
      <c r="H8" s="85"/>
      <c r="I8" s="85"/>
      <c r="J8" s="85"/>
      <c r="K8" s="85"/>
      <c r="L8" s="85"/>
      <c r="M8" s="85"/>
      <c r="N8" s="85"/>
      <c r="U8" s="39"/>
      <c r="V8" s="39"/>
      <c r="W8" s="39"/>
      <c r="Y8" s="7" t="s">
        <v>76</v>
      </c>
    </row>
    <row r="9" spans="1:25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9"/>
      <c r="V9" s="39"/>
      <c r="W9" s="39"/>
    </row>
    <row r="10" spans="1:25" x14ac:dyDescent="0.3">
      <c r="A10" s="2"/>
      <c r="B10" s="83" t="str">
        <f>P70</f>
        <v>Auftraggeber:</v>
      </c>
      <c r="C10" s="83"/>
      <c r="D10" s="85" t="s">
        <v>140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U10" s="39"/>
      <c r="V10" s="39"/>
      <c r="W10" s="39"/>
    </row>
    <row r="11" spans="1:25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9"/>
      <c r="V11" s="39"/>
      <c r="W11" s="39"/>
    </row>
    <row r="12" spans="1:25" x14ac:dyDescent="0.3">
      <c r="A12" s="2"/>
      <c r="B12" s="83" t="str">
        <f>P71</f>
        <v>Unternehmung:</v>
      </c>
      <c r="C12" s="83"/>
      <c r="D12" s="85" t="s">
        <v>136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U12" s="39"/>
      <c r="V12" s="39"/>
      <c r="W12" s="39"/>
    </row>
    <row r="13" spans="1:25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9"/>
      <c r="V13" s="39"/>
      <c r="W13" s="39"/>
    </row>
    <row r="14" spans="1:25" x14ac:dyDescent="0.3">
      <c r="A14" s="2"/>
      <c r="B14" s="83" t="str">
        <f>P72</f>
        <v>Angebot vom:</v>
      </c>
      <c r="C14" s="83"/>
      <c r="D14" s="75"/>
      <c r="E14" s="1"/>
      <c r="F14" s="1"/>
      <c r="G14" s="1"/>
      <c r="H14" s="1"/>
      <c r="I14" s="1"/>
      <c r="J14" s="1"/>
      <c r="K14" s="16" t="str">
        <f>P75</f>
        <v xml:space="preserve">Stichtag: </v>
      </c>
      <c r="L14" s="13" t="s">
        <v>28</v>
      </c>
      <c r="M14" s="84"/>
      <c r="N14" s="84"/>
      <c r="O14" s="16"/>
      <c r="P14" s="14"/>
      <c r="Q14" s="14"/>
      <c r="R14" s="14"/>
      <c r="S14" s="14"/>
      <c r="T14" s="16"/>
      <c r="U14" s="39" t="str">
        <f>P99</f>
        <v>Bitte Datum immer als Zahl eingeben (Bsp: 20.06.2020)</v>
      </c>
      <c r="V14" s="39"/>
      <c r="W14" s="39"/>
    </row>
    <row r="15" spans="1:25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9"/>
      <c r="V15" s="39"/>
      <c r="W15" s="39"/>
    </row>
    <row r="16" spans="1:25" x14ac:dyDescent="0.3">
      <c r="A16" s="1"/>
      <c r="B16" s="1" t="str">
        <f>P73</f>
        <v>Leistungsperiode:</v>
      </c>
      <c r="C16" s="1"/>
      <c r="D16" s="54"/>
      <c r="E16" s="54"/>
      <c r="F16" s="16" t="str">
        <f>P76</f>
        <v xml:space="preserve">von: </v>
      </c>
      <c r="G16" s="84"/>
      <c r="H16" s="84"/>
      <c r="I16" s="84"/>
      <c r="J16" s="1"/>
      <c r="K16" s="16" t="str">
        <f>P77</f>
        <v>bis:</v>
      </c>
      <c r="L16" s="1"/>
      <c r="M16" s="84"/>
      <c r="N16" s="84"/>
      <c r="U16" s="39"/>
      <c r="V16" s="39"/>
      <c r="W16" s="39"/>
    </row>
    <row r="17" spans="1:2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9"/>
      <c r="V17" s="39"/>
      <c r="W17" s="39"/>
    </row>
    <row r="18" spans="1:23" ht="56.25" customHeight="1" x14ac:dyDescent="0.3">
      <c r="A18" s="55"/>
      <c r="B18" s="55" t="str">
        <f>P78</f>
        <v>Indices Code</v>
      </c>
      <c r="C18" s="2"/>
      <c r="D18" s="1" t="str">
        <f>P79</f>
        <v>Kostenart</v>
      </c>
      <c r="E18" s="2"/>
      <c r="F18" s="55" t="str">
        <f>P80</f>
        <v>Kosten-
anteil</v>
      </c>
      <c r="G18" s="55" t="str">
        <f>P81</f>
        <v>Kosten-
anteil in %</v>
      </c>
      <c r="H18" s="2"/>
      <c r="I18" s="55" t="str">
        <f>P82</f>
        <v>Indexstand
am Stichtag</v>
      </c>
      <c r="J18" s="2"/>
      <c r="K18" s="55" t="str">
        <f>P83</f>
        <v>Indexstand
Durchschnitt
Leistungs-
periode</v>
      </c>
      <c r="L18" s="55"/>
      <c r="M18" s="55" t="str">
        <f>P84</f>
        <v>Quotient
der Indices</v>
      </c>
      <c r="N18" s="55" t="str">
        <f>P85</f>
        <v>Kostenanteil
nach
Preisänderung</v>
      </c>
      <c r="U18" s="39"/>
      <c r="V18" s="39"/>
      <c r="W18" s="39"/>
    </row>
    <row r="19" spans="1:23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39"/>
      <c r="V19" s="39"/>
      <c r="W19" s="39"/>
    </row>
    <row r="20" spans="1:23" ht="12.75" customHeight="1" x14ac:dyDescent="0.3">
      <c r="A20" s="17"/>
      <c r="B20" s="17">
        <v>1</v>
      </c>
      <c r="C20" s="18">
        <v>2</v>
      </c>
      <c r="D20" s="17"/>
      <c r="E20" s="18"/>
      <c r="F20" s="17">
        <v>3</v>
      </c>
      <c r="G20" s="19">
        <v>4</v>
      </c>
      <c r="H20" s="18"/>
      <c r="I20" s="19">
        <v>5</v>
      </c>
      <c r="J20" s="18"/>
      <c r="K20" s="19">
        <v>6</v>
      </c>
      <c r="L20" s="18"/>
      <c r="M20" s="19">
        <v>7</v>
      </c>
      <c r="N20" s="19">
        <v>8</v>
      </c>
      <c r="U20" s="39"/>
      <c r="V20" s="39"/>
      <c r="W20" s="39"/>
    </row>
    <row r="21" spans="1:23" ht="12.75" customHeight="1" x14ac:dyDescent="0.4">
      <c r="A21" s="71"/>
      <c r="B21" s="53"/>
      <c r="C21" s="20"/>
      <c r="D21" s="53"/>
      <c r="E21" s="20"/>
      <c r="F21" s="53"/>
      <c r="G21" s="21"/>
      <c r="H21" s="20"/>
      <c r="I21" s="22" t="s">
        <v>42</v>
      </c>
      <c r="J21" s="20"/>
      <c r="K21" s="22" t="s">
        <v>43</v>
      </c>
      <c r="L21" s="20"/>
      <c r="M21" s="22" t="s">
        <v>44</v>
      </c>
      <c r="N21" s="52" t="s">
        <v>86</v>
      </c>
      <c r="U21" s="39"/>
      <c r="V21" s="39"/>
      <c r="W21" s="39"/>
    </row>
    <row r="22" spans="1:23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9"/>
      <c r="V22" s="39"/>
      <c r="W22" s="39"/>
    </row>
    <row r="23" spans="1:23" x14ac:dyDescent="0.3">
      <c r="A23" s="3"/>
      <c r="B23" s="3" t="str">
        <f>P86</f>
        <v>nicht überwälzungsberechtigter Anteil</v>
      </c>
      <c r="C23" s="1"/>
      <c r="D23" s="1"/>
      <c r="E23" s="1"/>
      <c r="F23" s="4" t="s">
        <v>0</v>
      </c>
      <c r="G23" s="28">
        <v>0.2</v>
      </c>
      <c r="H23" s="1"/>
      <c r="I23" s="11"/>
      <c r="J23" s="1"/>
      <c r="K23" s="11"/>
      <c r="L23" s="1"/>
      <c r="M23" s="1"/>
      <c r="N23" s="12">
        <v>0.2</v>
      </c>
      <c r="U23" s="39"/>
      <c r="V23" s="39"/>
      <c r="W23" s="39"/>
    </row>
    <row r="24" spans="1:23" ht="2.1" customHeight="1" x14ac:dyDescent="0.3">
      <c r="A24" s="1"/>
      <c r="B24" s="1"/>
      <c r="C24" s="1"/>
      <c r="D24" s="1"/>
      <c r="E24" s="1"/>
      <c r="F24" s="1"/>
      <c r="G24" s="23"/>
      <c r="H24" s="1"/>
      <c r="I24" s="24"/>
      <c r="J24" s="1"/>
      <c r="K24" s="24"/>
      <c r="L24" s="1"/>
      <c r="M24" s="1"/>
      <c r="N24" s="6"/>
      <c r="U24" s="39"/>
      <c r="V24" s="39"/>
      <c r="W24" s="39"/>
    </row>
    <row r="25" spans="1:23" x14ac:dyDescent="0.3">
      <c r="A25" s="8"/>
      <c r="B25" s="76"/>
      <c r="C25" s="1"/>
      <c r="D25" s="76" t="s">
        <v>137</v>
      </c>
      <c r="E25" s="1"/>
      <c r="F25" s="4" t="s">
        <v>1</v>
      </c>
      <c r="G25" s="78"/>
      <c r="H25" s="1"/>
      <c r="I25" s="79"/>
      <c r="J25" s="1"/>
      <c r="K25" s="79"/>
      <c r="L25" s="1"/>
      <c r="M25" s="5" t="str">
        <f>IF(K25="","",ROUND(K25/I25,3))</f>
        <v/>
      </c>
      <c r="N25" s="6" t="str">
        <f>IF(K25="","",ROUND(G25*M25,4))</f>
        <v/>
      </c>
      <c r="U25" s="39"/>
      <c r="V25" s="39"/>
      <c r="W25" s="39"/>
    </row>
    <row r="26" spans="1:23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9"/>
      <c r="V26" s="39"/>
      <c r="W26" s="39"/>
    </row>
    <row r="27" spans="1:23" x14ac:dyDescent="0.3">
      <c r="A27" s="8"/>
      <c r="B27" s="76"/>
      <c r="C27" s="1"/>
      <c r="D27" s="76" t="s">
        <v>138</v>
      </c>
      <c r="E27" s="1"/>
      <c r="F27" s="4" t="s">
        <v>2</v>
      </c>
      <c r="G27" s="78"/>
      <c r="H27" s="1"/>
      <c r="I27" s="79"/>
      <c r="J27" s="1"/>
      <c r="K27" s="79"/>
      <c r="L27" s="1"/>
      <c r="M27" s="5" t="str">
        <f>IF(K27="","",ROUND(K27/I27,3))</f>
        <v/>
      </c>
      <c r="N27" s="6" t="str">
        <f>IF(K27="","",ROUND(G27*M27,4))</f>
        <v/>
      </c>
      <c r="U27" s="39"/>
      <c r="V27" s="39"/>
      <c r="W27" s="39"/>
    </row>
    <row r="28" spans="1:23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9"/>
      <c r="V28" s="39"/>
      <c r="W28" s="39"/>
    </row>
    <row r="29" spans="1:23" x14ac:dyDescent="0.3">
      <c r="A29" s="8"/>
      <c r="B29" s="76"/>
      <c r="C29" s="1"/>
      <c r="D29" s="76" t="s">
        <v>139</v>
      </c>
      <c r="E29" s="1"/>
      <c r="F29" s="4" t="s">
        <v>3</v>
      </c>
      <c r="G29" s="78"/>
      <c r="H29" s="1"/>
      <c r="I29" s="79"/>
      <c r="J29" s="1"/>
      <c r="K29" s="79"/>
      <c r="L29" s="1"/>
      <c r="M29" s="5" t="str">
        <f>IF(K29="","",ROUND(K29/I29,3))</f>
        <v/>
      </c>
      <c r="N29" s="6" t="str">
        <f>IF(K29="","",ROUND(G29*M29,4))</f>
        <v/>
      </c>
      <c r="U29" s="41"/>
      <c r="V29" s="39"/>
      <c r="W29" s="39"/>
    </row>
    <row r="30" spans="1:23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9"/>
      <c r="V30" s="39"/>
      <c r="W30" s="39"/>
    </row>
    <row r="31" spans="1:23" x14ac:dyDescent="0.3">
      <c r="A31" s="8"/>
      <c r="B31" s="76"/>
      <c r="C31" s="1"/>
      <c r="D31" s="76"/>
      <c r="E31" s="1"/>
      <c r="F31" s="4" t="s">
        <v>4</v>
      </c>
      <c r="G31" s="78"/>
      <c r="H31" s="1"/>
      <c r="I31" s="79"/>
      <c r="J31" s="1"/>
      <c r="K31" s="79"/>
      <c r="L31" s="1"/>
      <c r="M31" s="5" t="str">
        <f>IF(K31="","",ROUND(K31/I31,3))</f>
        <v/>
      </c>
      <c r="N31" s="6" t="str">
        <f>IF(K31="","",ROUND(G31*M31,4))</f>
        <v/>
      </c>
      <c r="U31" s="39"/>
      <c r="V31" s="39"/>
      <c r="W31" s="39"/>
    </row>
    <row r="32" spans="1:23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9"/>
      <c r="V32" s="39"/>
      <c r="W32" s="39"/>
    </row>
    <row r="33" spans="1:23" x14ac:dyDescent="0.3">
      <c r="A33" s="8"/>
      <c r="B33" s="76"/>
      <c r="C33" s="1"/>
      <c r="D33" s="76"/>
      <c r="E33" s="1"/>
      <c r="F33" s="4" t="s">
        <v>5</v>
      </c>
      <c r="G33" s="78"/>
      <c r="H33" s="1"/>
      <c r="I33" s="79"/>
      <c r="J33" s="1"/>
      <c r="K33" s="79"/>
      <c r="L33" s="1"/>
      <c r="M33" s="5" t="str">
        <f>IF(K33="","",ROUND(K33/I33,3))</f>
        <v/>
      </c>
      <c r="N33" s="6" t="str">
        <f>IF(K33="","",ROUND(G33*M33,4))</f>
        <v/>
      </c>
      <c r="U33" s="39"/>
      <c r="V33" s="39"/>
      <c r="W33" s="39"/>
    </row>
    <row r="34" spans="1:23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9"/>
      <c r="V34" s="39"/>
      <c r="W34" s="39"/>
    </row>
    <row r="35" spans="1:23" x14ac:dyDescent="0.3">
      <c r="A35" s="8"/>
      <c r="B35" s="76"/>
      <c r="C35" s="1"/>
      <c r="D35" s="76"/>
      <c r="E35" s="1"/>
      <c r="F35" s="4" t="s">
        <v>6</v>
      </c>
      <c r="G35" s="78"/>
      <c r="H35" s="1"/>
      <c r="I35" s="79"/>
      <c r="J35" s="1"/>
      <c r="K35" s="79"/>
      <c r="L35" s="1"/>
      <c r="M35" s="5" t="str">
        <f>IF(K35="","",ROUND(K35/I35,3))</f>
        <v/>
      </c>
      <c r="N35" s="6" t="str">
        <f>IF(K35="","",ROUND(G35*M35,4))</f>
        <v/>
      </c>
      <c r="U35" s="39"/>
      <c r="V35" s="39"/>
      <c r="W35" s="39"/>
    </row>
    <row r="36" spans="1:23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9"/>
      <c r="V36" s="39"/>
      <c r="W36" s="39"/>
    </row>
    <row r="37" spans="1:23" x14ac:dyDescent="0.3">
      <c r="A37" s="8"/>
      <c r="B37" s="76"/>
      <c r="C37" s="1"/>
      <c r="D37" s="76"/>
      <c r="E37" s="1"/>
      <c r="F37" s="4" t="s">
        <v>7</v>
      </c>
      <c r="G37" s="78"/>
      <c r="H37" s="1"/>
      <c r="I37" s="79"/>
      <c r="J37" s="1"/>
      <c r="K37" s="79"/>
      <c r="L37" s="1"/>
      <c r="M37" s="5" t="str">
        <f>IF(K37="","",ROUND(K37/I37,3))</f>
        <v/>
      </c>
      <c r="N37" s="6" t="str">
        <f>IF(K37="","",ROUND(G37*M37,4))</f>
        <v/>
      </c>
      <c r="U37" s="39"/>
      <c r="V37" s="39"/>
      <c r="W37" s="39"/>
    </row>
    <row r="38" spans="1:23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9"/>
      <c r="V38" s="39"/>
      <c r="W38" s="39"/>
    </row>
    <row r="39" spans="1:23" x14ac:dyDescent="0.3">
      <c r="A39" s="8"/>
      <c r="B39" s="76"/>
      <c r="C39" s="1"/>
      <c r="D39" s="76"/>
      <c r="E39" s="1"/>
      <c r="F39" s="4" t="s">
        <v>8</v>
      </c>
      <c r="G39" s="78"/>
      <c r="H39" s="1"/>
      <c r="I39" s="79"/>
      <c r="J39" s="1"/>
      <c r="K39" s="79"/>
      <c r="L39" s="1"/>
      <c r="M39" s="5" t="str">
        <f>IF(K39="","",ROUND(K39/I39,3))</f>
        <v/>
      </c>
      <c r="N39" s="6" t="str">
        <f>IF(K39="","",ROUND(G39*M39,4))</f>
        <v/>
      </c>
      <c r="U39" s="39"/>
      <c r="V39" s="39"/>
      <c r="W39" s="39"/>
    </row>
    <row r="40" spans="1:23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9"/>
      <c r="V40" s="39"/>
      <c r="W40" s="39"/>
    </row>
    <row r="41" spans="1:23" x14ac:dyDescent="0.3">
      <c r="A41" s="8"/>
      <c r="B41" s="76"/>
      <c r="C41" s="1"/>
      <c r="D41" s="76"/>
      <c r="E41" s="1"/>
      <c r="F41" s="4" t="s">
        <v>9</v>
      </c>
      <c r="G41" s="78"/>
      <c r="H41" s="1"/>
      <c r="I41" s="79"/>
      <c r="J41" s="1"/>
      <c r="K41" s="79"/>
      <c r="L41" s="1"/>
      <c r="M41" s="5" t="str">
        <f>IF(K41="","",ROUND(K41/I41,3))</f>
        <v/>
      </c>
      <c r="N41" s="6" t="str">
        <f>IF(K41="","",ROUND(G41*M41,4))</f>
        <v/>
      </c>
      <c r="U41" s="39"/>
      <c r="V41" s="39"/>
      <c r="W41" s="39"/>
    </row>
    <row r="42" spans="1:23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9"/>
      <c r="V42" s="39"/>
      <c r="W42" s="39"/>
    </row>
    <row r="43" spans="1:23" x14ac:dyDescent="0.3">
      <c r="A43" s="8"/>
      <c r="B43" s="76"/>
      <c r="C43" s="1"/>
      <c r="D43" s="76"/>
      <c r="E43" s="1"/>
      <c r="F43" s="4"/>
      <c r="G43" s="78"/>
      <c r="H43" s="1"/>
      <c r="I43" s="79"/>
      <c r="J43" s="1"/>
      <c r="K43" s="79"/>
      <c r="L43" s="1"/>
      <c r="M43" s="5" t="str">
        <f>IF(K43="","",ROUND(K43/I43,3))</f>
        <v/>
      </c>
      <c r="N43" s="6" t="str">
        <f>IF(K43="","",ROUND(G43*M43,4))</f>
        <v/>
      </c>
      <c r="U43" s="39"/>
      <c r="V43" s="39"/>
      <c r="W43" s="39"/>
    </row>
    <row r="44" spans="1:23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9"/>
      <c r="V44" s="39"/>
      <c r="W44" s="39"/>
    </row>
    <row r="45" spans="1:23" ht="12.75" customHeight="1" x14ac:dyDescent="0.3">
      <c r="A45" s="8"/>
      <c r="B45" s="76" t="s">
        <v>133</v>
      </c>
      <c r="C45" s="1"/>
      <c r="D45" s="77" t="s">
        <v>134</v>
      </c>
      <c r="E45" s="1"/>
      <c r="F45" s="4" t="s">
        <v>10</v>
      </c>
      <c r="G45" s="78"/>
      <c r="H45" s="1"/>
      <c r="I45" s="79">
        <v>1</v>
      </c>
      <c r="J45" s="1"/>
      <c r="K45" s="79">
        <v>1</v>
      </c>
      <c r="L45" s="1"/>
      <c r="M45" s="5">
        <f>IF(K45="","",ROUND(K45/I45,3))</f>
        <v>1</v>
      </c>
      <c r="N45" s="6">
        <f>IF(K45="","",ROUND(G45*M45,4))</f>
        <v>0</v>
      </c>
      <c r="U45" s="39"/>
      <c r="V45" s="39"/>
      <c r="W45" s="39"/>
    </row>
    <row r="46" spans="1:23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9"/>
      <c r="V46" s="39"/>
      <c r="W46" s="39"/>
    </row>
    <row r="47" spans="1:23" ht="12.75" customHeight="1" x14ac:dyDescent="0.3">
      <c r="A47" s="1"/>
      <c r="B47" s="1"/>
      <c r="C47" s="1"/>
      <c r="D47" s="1"/>
      <c r="E47" s="25" t="str">
        <f>IF(AND(SUM(D23:D45)&gt;20%,D47&lt;&gt;100%),"&lt;&lt; Kostenanteile noch nicht korrekt","")</f>
        <v/>
      </c>
      <c r="F47" s="26" t="s">
        <v>11</v>
      </c>
      <c r="G47" s="28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6" t="str">
        <f>IF(AND(SUM(G23:G45)&gt;20%,G47&lt;&gt;100%),P100,"")</f>
        <v/>
      </c>
      <c r="V47" s="39"/>
      <c r="W47" s="39"/>
    </row>
    <row r="48" spans="1:23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9"/>
      <c r="V48" s="39"/>
      <c r="W48" s="39"/>
    </row>
    <row r="49" spans="1:23" x14ac:dyDescent="0.3">
      <c r="A49" s="1"/>
      <c r="B49" s="1"/>
      <c r="C49" s="1"/>
      <c r="E49" s="1"/>
      <c r="F49" s="4"/>
      <c r="H49" s="1"/>
      <c r="I49" s="1"/>
      <c r="J49" s="1"/>
      <c r="K49" s="1" t="str">
        <f>P88</f>
        <v>abzüglich Basisindex</v>
      </c>
      <c r="L49" s="1"/>
      <c r="M49" s="1"/>
      <c r="N49" s="6">
        <v>-1</v>
      </c>
      <c r="U49" s="39"/>
      <c r="V49" s="39"/>
      <c r="W49" s="39"/>
    </row>
    <row r="50" spans="1:23" ht="6" customHeight="1" x14ac:dyDescent="0.3">
      <c r="A50" s="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U50" s="39"/>
      <c r="V50" s="39"/>
      <c r="W50" s="39"/>
    </row>
    <row r="51" spans="1:23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9"/>
      <c r="V51" s="39"/>
      <c r="W51" s="39"/>
    </row>
    <row r="52" spans="1:23" s="15" customFormat="1" ht="12.75" customHeight="1" x14ac:dyDescent="0.3">
      <c r="A52" s="3"/>
      <c r="C52" s="31"/>
      <c r="D52" s="31"/>
      <c r="E52" s="3"/>
      <c r="F52" s="3"/>
      <c r="G52" s="3"/>
      <c r="H52" s="3"/>
      <c r="I52" s="3"/>
      <c r="J52" s="3"/>
      <c r="K52" s="65" t="str">
        <f>P89</f>
        <v>Preisänderung in %</v>
      </c>
      <c r="L52" s="3"/>
      <c r="N52" s="28" t="str">
        <f>IF(SUM(N23:N46,N49)&lt;-50%,"",SUM(N23:N46,N49))</f>
        <v/>
      </c>
      <c r="O52" s="3"/>
      <c r="T52" s="3"/>
      <c r="U52" s="40"/>
      <c r="V52" s="42"/>
      <c r="W52" s="40"/>
    </row>
    <row r="53" spans="1:23" ht="12.75" customHeight="1" x14ac:dyDescent="0.3">
      <c r="A53" s="55"/>
      <c r="B53" s="86" t="str">
        <f>P90</f>
        <v>Rechnungsbetrag der Arbeiten für die 
Leistungsperiode, exkl. MWST, Rabatte abgezogen
Garantierückbehalt und Skonto nicht abgezogen</v>
      </c>
      <c r="C53" s="87"/>
      <c r="D53" s="87"/>
      <c r="E53" s="63"/>
      <c r="F53" s="63"/>
      <c r="G53" s="63"/>
      <c r="H53" s="63"/>
      <c r="I53" s="64"/>
      <c r="J53" s="1"/>
      <c r="K53" s="88" t="str">
        <f>P91</f>
        <v>Rechnungsbetrag der 
Preisänderung in CHF, 
ohne MWST</v>
      </c>
      <c r="L53" s="89"/>
      <c r="M53" s="89"/>
      <c r="N53" s="1"/>
      <c r="U53" s="39"/>
      <c r="V53" s="39"/>
      <c r="W53" s="39"/>
    </row>
    <row r="54" spans="1:23" ht="12.75" customHeight="1" x14ac:dyDescent="0.3">
      <c r="A54" s="55"/>
      <c r="B54" s="88"/>
      <c r="C54" s="89"/>
      <c r="D54" s="89"/>
      <c r="E54" s="1"/>
      <c r="F54" s="1"/>
      <c r="G54" s="1"/>
      <c r="H54" s="1"/>
      <c r="I54" s="61"/>
      <c r="J54" s="1"/>
      <c r="K54" s="88"/>
      <c r="L54" s="89"/>
      <c r="M54" s="89"/>
      <c r="N54" s="1"/>
      <c r="U54" s="39"/>
      <c r="V54" s="39"/>
      <c r="W54" s="39"/>
    </row>
    <row r="55" spans="1:23" ht="12.75" customHeight="1" x14ac:dyDescent="0.3">
      <c r="A55" s="55"/>
      <c r="B55" s="90"/>
      <c r="C55" s="91"/>
      <c r="D55" s="91"/>
      <c r="E55" s="27"/>
      <c r="F55" s="62" t="s">
        <v>39</v>
      </c>
      <c r="G55" s="95">
        <v>0</v>
      </c>
      <c r="H55" s="95"/>
      <c r="I55" s="96"/>
      <c r="J55" s="1"/>
      <c r="K55" s="88"/>
      <c r="L55" s="89"/>
      <c r="M55" s="89"/>
      <c r="N55" s="68" t="str">
        <f>IF(N52="","",ROUND(G55*N52*2,1)/2)</f>
        <v/>
      </c>
      <c r="U55" s="39"/>
      <c r="V55" s="39"/>
      <c r="W55" s="39"/>
    </row>
    <row r="56" spans="1:23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6"/>
      <c r="L56" s="1"/>
      <c r="M56" s="1"/>
      <c r="N56" s="1"/>
      <c r="U56" s="39"/>
      <c r="V56" s="39"/>
      <c r="W56" s="39"/>
    </row>
    <row r="57" spans="1:23" ht="13.5" customHeight="1" x14ac:dyDescent="0.3">
      <c r="A57" s="31"/>
      <c r="B57" s="31"/>
      <c r="C57" s="1"/>
      <c r="D57" s="1"/>
      <c r="E57" s="32"/>
      <c r="F57" s="29"/>
      <c r="G57" s="32"/>
      <c r="H57" s="32"/>
      <c r="I57" s="32"/>
      <c r="J57" s="1"/>
      <c r="K57" s="67" t="str">
        <f>P92</f>
        <v>MWST</v>
      </c>
      <c r="L57" s="31"/>
      <c r="M57" s="78">
        <v>8.1000000000000003E-2</v>
      </c>
      <c r="N57" s="68" t="str">
        <f>IF(N52="","",ROUND(M57*N55*2,1)/2)</f>
        <v/>
      </c>
      <c r="U57" s="39"/>
      <c r="V57" s="39"/>
      <c r="W57" s="39"/>
    </row>
    <row r="58" spans="1:23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9"/>
      <c r="V58" s="39"/>
      <c r="W58" s="39"/>
    </row>
    <row r="59" spans="1:23" ht="12.75" customHeight="1" x14ac:dyDescent="0.3">
      <c r="A59" s="31"/>
      <c r="B59" s="31"/>
      <c r="C59" s="31"/>
      <c r="D59" s="1"/>
      <c r="E59" s="1"/>
      <c r="F59" s="29"/>
      <c r="G59" s="32"/>
      <c r="H59" s="32"/>
      <c r="I59" s="32"/>
      <c r="J59" s="1"/>
      <c r="L59" s="3"/>
      <c r="M59" s="33" t="str">
        <f>P93</f>
        <v>Rechnungsbetrag der 
Preisänderung in CHF, 
inkl. MWST</v>
      </c>
      <c r="N59" s="30" t="str">
        <f>IF(N52="","",N55+N57)</f>
        <v/>
      </c>
      <c r="U59" s="39"/>
      <c r="V59" s="39"/>
      <c r="W59" s="39"/>
    </row>
    <row r="60" spans="1:23" ht="6" customHeight="1" x14ac:dyDescent="0.3">
      <c r="A60" s="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U60" s="39"/>
      <c r="V60" s="39"/>
      <c r="W60" s="39"/>
    </row>
    <row r="61" spans="1:23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9"/>
      <c r="V61" s="39"/>
      <c r="W61" s="39"/>
    </row>
    <row r="62" spans="1:23" ht="12.75" customHeight="1" x14ac:dyDescent="0.3">
      <c r="A62" s="34"/>
      <c r="B62" s="34" t="str">
        <f>P94</f>
        <v>Datum:</v>
      </c>
      <c r="C62" s="1"/>
      <c r="D62" s="80" t="str">
        <f>P96</f>
        <v>Unternehmung</v>
      </c>
      <c r="E62" s="2"/>
      <c r="F62" s="85" t="str">
        <f>P97</f>
        <v>Örtliche Bauleitung</v>
      </c>
      <c r="G62" s="85"/>
      <c r="H62" s="85"/>
      <c r="I62" s="85"/>
      <c r="J62" s="1"/>
      <c r="K62" s="85" t="str">
        <f>P95</f>
        <v>Bauleitung</v>
      </c>
      <c r="L62" s="85"/>
      <c r="M62" s="85"/>
      <c r="N62" s="85"/>
      <c r="U62" s="39"/>
      <c r="V62" s="39"/>
      <c r="W62" s="39"/>
    </row>
    <row r="63" spans="1:23" ht="12.75" customHeight="1" x14ac:dyDescent="0.3">
      <c r="A63" s="72"/>
      <c r="B63" s="84"/>
      <c r="C63" s="84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9"/>
      <c r="V63" s="39"/>
      <c r="W63" s="39"/>
    </row>
    <row r="64" spans="1:23" ht="40.5" customHeight="1" x14ac:dyDescent="0.3">
      <c r="A64" s="1"/>
      <c r="B64" s="1" t="str">
        <f>P98</f>
        <v>Unterschriften:</v>
      </c>
      <c r="C64" s="1"/>
      <c r="D64" s="69"/>
      <c r="E64" s="1"/>
      <c r="F64" s="94"/>
      <c r="G64" s="94"/>
      <c r="H64" s="94"/>
      <c r="I64" s="94"/>
      <c r="J64" s="1"/>
      <c r="K64" s="94"/>
      <c r="L64" s="94"/>
      <c r="M64" s="94"/>
      <c r="N64" s="94"/>
      <c r="U64" s="39"/>
      <c r="V64" s="39"/>
      <c r="W64" s="39"/>
    </row>
    <row r="65" spans="1:23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9"/>
      <c r="V65" s="39"/>
      <c r="W65" s="39"/>
    </row>
    <row r="66" spans="1:23" ht="10.5" thickBot="1" x14ac:dyDescent="0.35"/>
    <row r="67" spans="1:23" ht="10.5" thickBot="1" x14ac:dyDescent="0.35">
      <c r="P67" s="44" t="s">
        <v>45</v>
      </c>
      <c r="Q67" s="45" t="s">
        <v>3</v>
      </c>
      <c r="R67" s="46" t="s">
        <v>5</v>
      </c>
      <c r="S67" s="47" t="s">
        <v>8</v>
      </c>
    </row>
    <row r="68" spans="1:23" x14ac:dyDescent="0.3">
      <c r="P68" s="7" t="str">
        <f>IF($U$6="deutsch",Q68,IF($U$6="français",R68,IF($U$6="italiano",S68)))</f>
        <v>Informationen zum Ausfüllen des Formulars (wird nicht gedruckt)</v>
      </c>
      <c r="Q68" s="43" t="s">
        <v>46</v>
      </c>
      <c r="R68" s="48" t="s">
        <v>47</v>
      </c>
      <c r="S68" s="49" t="s">
        <v>48</v>
      </c>
    </row>
    <row r="69" spans="1:23" x14ac:dyDescent="0.3">
      <c r="P69" s="7" t="str">
        <f t="shared" ref="P69:P104" si="0">IF($U$6="deutsch",Q69,IF($U$6="français",R69,IF($U$6="italiano",S69)))</f>
        <v>Objekt:</v>
      </c>
      <c r="Q69" s="43" t="s">
        <v>14</v>
      </c>
      <c r="R69" s="48" t="s">
        <v>49</v>
      </c>
      <c r="S69" s="49" t="s">
        <v>50</v>
      </c>
    </row>
    <row r="70" spans="1:23" x14ac:dyDescent="0.3">
      <c r="P70" s="7" t="str">
        <f t="shared" si="0"/>
        <v>Auftraggeber:</v>
      </c>
      <c r="Q70" s="43" t="s">
        <v>35</v>
      </c>
      <c r="R70" s="48" t="s">
        <v>51</v>
      </c>
      <c r="S70" s="49" t="s">
        <v>52</v>
      </c>
    </row>
    <row r="71" spans="1:23" x14ac:dyDescent="0.3">
      <c r="P71" s="7" t="str">
        <f t="shared" si="0"/>
        <v>Unternehmung:</v>
      </c>
      <c r="Q71" s="43" t="s">
        <v>22</v>
      </c>
      <c r="R71" s="48" t="s">
        <v>53</v>
      </c>
      <c r="S71" s="49" t="s">
        <v>54</v>
      </c>
    </row>
    <row r="72" spans="1:23" x14ac:dyDescent="0.3">
      <c r="P72" s="7" t="str">
        <f t="shared" si="0"/>
        <v>Angebot vom:</v>
      </c>
      <c r="Q72" s="43" t="s">
        <v>21</v>
      </c>
      <c r="R72" s="48" t="s">
        <v>55</v>
      </c>
      <c r="S72" s="49" t="s">
        <v>56</v>
      </c>
    </row>
    <row r="73" spans="1:23" x14ac:dyDescent="0.3">
      <c r="P73" s="7" t="str">
        <f t="shared" si="0"/>
        <v>Leistungsperiode:</v>
      </c>
      <c r="Q73" s="43" t="s">
        <v>15</v>
      </c>
      <c r="R73" s="48" t="s">
        <v>115</v>
      </c>
      <c r="S73" s="49" t="s">
        <v>57</v>
      </c>
    </row>
    <row r="74" spans="1:23" x14ac:dyDescent="0.3">
      <c r="P74" s="7" t="str">
        <f t="shared" si="0"/>
        <v>Berechnung der Preisänderung mit der Gleitpreisformel nach SIA 122</v>
      </c>
      <c r="Q74" s="43" t="s">
        <v>38</v>
      </c>
      <c r="R74" s="48" t="s">
        <v>78</v>
      </c>
      <c r="S74" s="49" t="s">
        <v>96</v>
      </c>
    </row>
    <row r="75" spans="1:23" x14ac:dyDescent="0.3">
      <c r="P75" s="7" t="str">
        <f t="shared" si="0"/>
        <v xml:space="preserve">Stichtag: </v>
      </c>
      <c r="Q75" s="43" t="s">
        <v>28</v>
      </c>
      <c r="R75" s="48" t="s">
        <v>58</v>
      </c>
      <c r="S75" s="49" t="s">
        <v>59</v>
      </c>
    </row>
    <row r="76" spans="1:23" x14ac:dyDescent="0.3">
      <c r="P76" s="7" t="str">
        <f t="shared" si="0"/>
        <v xml:space="preserve">von: </v>
      </c>
      <c r="Q76" s="43" t="s">
        <v>27</v>
      </c>
      <c r="R76" s="48" t="s">
        <v>60</v>
      </c>
      <c r="S76" s="49" t="s">
        <v>61</v>
      </c>
    </row>
    <row r="77" spans="1:23" x14ac:dyDescent="0.3">
      <c r="P77" s="7" t="str">
        <f t="shared" si="0"/>
        <v>bis:</v>
      </c>
      <c r="Q77" s="43" t="s">
        <v>13</v>
      </c>
      <c r="R77" s="48" t="s">
        <v>62</v>
      </c>
      <c r="S77" s="49" t="s">
        <v>63</v>
      </c>
    </row>
    <row r="78" spans="1:23" x14ac:dyDescent="0.3">
      <c r="P78" s="7" t="str">
        <f t="shared" si="0"/>
        <v>Indices Code</v>
      </c>
      <c r="Q78" s="43" t="s">
        <v>16</v>
      </c>
      <c r="R78" s="48" t="s">
        <v>79</v>
      </c>
      <c r="S78" s="49" t="s">
        <v>97</v>
      </c>
    </row>
    <row r="79" spans="1:23" x14ac:dyDescent="0.3">
      <c r="P79" s="7" t="str">
        <f t="shared" si="0"/>
        <v>Kostenart</v>
      </c>
      <c r="Q79" s="43" t="s">
        <v>33</v>
      </c>
      <c r="R79" s="48" t="s">
        <v>64</v>
      </c>
      <c r="S79" s="49" t="s">
        <v>98</v>
      </c>
    </row>
    <row r="80" spans="1:23" x14ac:dyDescent="0.3">
      <c r="P80" s="7" t="str">
        <f t="shared" si="0"/>
        <v>Kosten-
anteil</v>
      </c>
      <c r="Q80" s="43" t="s">
        <v>23</v>
      </c>
      <c r="R80" s="48" t="s">
        <v>80</v>
      </c>
      <c r="S80" s="49" t="s">
        <v>114</v>
      </c>
    </row>
    <row r="81" spans="16:19" x14ac:dyDescent="0.3">
      <c r="P81" s="7" t="str">
        <f t="shared" si="0"/>
        <v>Kosten-
anteil in %</v>
      </c>
      <c r="Q81" s="43" t="s">
        <v>24</v>
      </c>
      <c r="R81" s="48" t="s">
        <v>81</v>
      </c>
      <c r="S81" s="49" t="s">
        <v>113</v>
      </c>
    </row>
    <row r="82" spans="16:19" x14ac:dyDescent="0.3">
      <c r="P82" s="7" t="str">
        <f t="shared" si="0"/>
        <v>Indexstand
am Stichtag</v>
      </c>
      <c r="Q82" s="43" t="s">
        <v>25</v>
      </c>
      <c r="R82" s="48" t="s">
        <v>82</v>
      </c>
      <c r="S82" s="49" t="s">
        <v>99</v>
      </c>
    </row>
    <row r="83" spans="16:19" x14ac:dyDescent="0.3">
      <c r="P83" s="7" t="str">
        <f t="shared" si="0"/>
        <v>Indexstand
Durchschnitt
Leistungs-
periode</v>
      </c>
      <c r="Q83" s="43" t="s">
        <v>34</v>
      </c>
      <c r="R83" s="48" t="s">
        <v>83</v>
      </c>
      <c r="S83" s="49" t="s">
        <v>100</v>
      </c>
    </row>
    <row r="84" spans="16:19" x14ac:dyDescent="0.3">
      <c r="P84" s="7" t="str">
        <f t="shared" si="0"/>
        <v>Quotient
der Indices</v>
      </c>
      <c r="Q84" s="43" t="s">
        <v>26</v>
      </c>
      <c r="R84" s="48" t="s">
        <v>84</v>
      </c>
      <c r="S84" s="49" t="s">
        <v>101</v>
      </c>
    </row>
    <row r="85" spans="16:19" ht="11.25" customHeight="1" x14ac:dyDescent="0.3">
      <c r="P85" s="7" t="str">
        <f t="shared" si="0"/>
        <v>Kostenanteil
nach
Preisänderung</v>
      </c>
      <c r="Q85" s="43" t="s">
        <v>87</v>
      </c>
      <c r="R85" s="48" t="s">
        <v>85</v>
      </c>
      <c r="S85" s="49" t="s">
        <v>102</v>
      </c>
    </row>
    <row r="86" spans="16:19" x14ac:dyDescent="0.3">
      <c r="P86" s="7" t="str">
        <f t="shared" si="0"/>
        <v>nicht überwälzungsberechtigter Anteil</v>
      </c>
      <c r="Q86" s="43" t="s">
        <v>32</v>
      </c>
      <c r="R86" s="50" t="s">
        <v>88</v>
      </c>
      <c r="S86" s="49" t="s">
        <v>103</v>
      </c>
    </row>
    <row r="87" spans="16:19" x14ac:dyDescent="0.3">
      <c r="P87" s="7" t="str">
        <f t="shared" si="0"/>
        <v>Transporte</v>
      </c>
      <c r="Q87" s="43" t="s">
        <v>17</v>
      </c>
      <c r="R87" s="50" t="s">
        <v>89</v>
      </c>
      <c r="S87" s="51" t="s">
        <v>104</v>
      </c>
    </row>
    <row r="88" spans="16:19" x14ac:dyDescent="0.3">
      <c r="P88" s="7" t="str">
        <f t="shared" si="0"/>
        <v>abzüglich Basisindex</v>
      </c>
      <c r="Q88" s="43" t="s">
        <v>29</v>
      </c>
      <c r="R88" s="48" t="s">
        <v>90</v>
      </c>
      <c r="S88" s="49" t="s">
        <v>105</v>
      </c>
    </row>
    <row r="89" spans="16:19" x14ac:dyDescent="0.3">
      <c r="P89" s="7" t="str">
        <f t="shared" si="0"/>
        <v>Preisänderung in %</v>
      </c>
      <c r="Q89" s="43" t="s">
        <v>18</v>
      </c>
      <c r="R89" s="50" t="s">
        <v>91</v>
      </c>
      <c r="S89" s="51" t="s">
        <v>106</v>
      </c>
    </row>
    <row r="90" spans="16:19" ht="11.25" customHeight="1" x14ac:dyDescent="0.3">
      <c r="P90" s="7" t="str">
        <f t="shared" si="0"/>
        <v>Rechnungsbetrag der Arbeiten für die 
Leistungsperiode, exkl. MWST, Rabatte abgezogen
Garantierückbehalt und Skonto nicht abgezogen</v>
      </c>
      <c r="Q90" s="43" t="s">
        <v>31</v>
      </c>
      <c r="R90" s="50" t="s">
        <v>93</v>
      </c>
      <c r="S90" s="51" t="s">
        <v>107</v>
      </c>
    </row>
    <row r="91" spans="16:19" ht="11.25" customHeight="1" x14ac:dyDescent="0.3">
      <c r="P91" s="7" t="str">
        <f t="shared" si="0"/>
        <v>Rechnungsbetrag der 
Preisänderung in CHF, 
ohne MWST</v>
      </c>
      <c r="Q91" s="43" t="s">
        <v>30</v>
      </c>
      <c r="R91" s="48" t="s">
        <v>92</v>
      </c>
      <c r="S91" s="49" t="s">
        <v>108</v>
      </c>
    </row>
    <row r="92" spans="16:19" ht="11.25" customHeight="1" x14ac:dyDescent="0.3">
      <c r="P92" s="7" t="str">
        <f t="shared" si="0"/>
        <v>MWST</v>
      </c>
      <c r="Q92" s="43" t="s">
        <v>37</v>
      </c>
      <c r="R92" s="48" t="s">
        <v>65</v>
      </c>
      <c r="S92" s="49" t="s">
        <v>66</v>
      </c>
    </row>
    <row r="93" spans="16:19" ht="11.25" customHeight="1" x14ac:dyDescent="0.3">
      <c r="P93" s="7" t="str">
        <f t="shared" si="0"/>
        <v>Rechnungsbetrag der 
Preisänderung in CHF, 
inkl. MWST</v>
      </c>
      <c r="Q93" s="43" t="s">
        <v>36</v>
      </c>
      <c r="R93" s="50" t="s">
        <v>94</v>
      </c>
      <c r="S93" s="49" t="s">
        <v>109</v>
      </c>
    </row>
    <row r="94" spans="16:19" x14ac:dyDescent="0.3">
      <c r="P94" s="7" t="str">
        <f t="shared" si="0"/>
        <v>Datum:</v>
      </c>
      <c r="Q94" s="43" t="s">
        <v>40</v>
      </c>
      <c r="R94" s="48" t="s">
        <v>67</v>
      </c>
      <c r="S94" s="49" t="s">
        <v>68</v>
      </c>
    </row>
    <row r="95" spans="16:19" x14ac:dyDescent="0.3">
      <c r="P95" s="7" t="str">
        <f t="shared" si="0"/>
        <v>Bauleitung</v>
      </c>
      <c r="Q95" s="43" t="s">
        <v>12</v>
      </c>
      <c r="R95" s="48" t="s">
        <v>69</v>
      </c>
      <c r="S95" s="49" t="s">
        <v>70</v>
      </c>
    </row>
    <row r="96" spans="16:19" x14ac:dyDescent="0.3">
      <c r="P96" s="7" t="str">
        <f t="shared" si="0"/>
        <v>Unternehmung</v>
      </c>
      <c r="Q96" s="43" t="s">
        <v>19</v>
      </c>
      <c r="R96" s="48" t="s">
        <v>95</v>
      </c>
      <c r="S96" s="49" t="s">
        <v>71</v>
      </c>
    </row>
    <row r="97" spans="16:19" x14ac:dyDescent="0.3">
      <c r="P97" s="7" t="str">
        <f t="shared" si="0"/>
        <v>Örtliche Bauleitung</v>
      </c>
      <c r="Q97" s="43" t="s">
        <v>20</v>
      </c>
      <c r="R97" s="48" t="s">
        <v>69</v>
      </c>
      <c r="S97" s="49" t="s">
        <v>70</v>
      </c>
    </row>
    <row r="98" spans="16:19" x14ac:dyDescent="0.3">
      <c r="P98" s="7" t="str">
        <f t="shared" si="0"/>
        <v>Unterschriften:</v>
      </c>
      <c r="Q98" s="43" t="s">
        <v>41</v>
      </c>
      <c r="R98" s="48" t="s">
        <v>72</v>
      </c>
      <c r="S98" s="49" t="s">
        <v>73</v>
      </c>
    </row>
    <row r="99" spans="16:19" x14ac:dyDescent="0.3">
      <c r="P99" s="7" t="str">
        <f t="shared" si="0"/>
        <v>Bitte Datum immer als Zahl eingeben (Bsp: 20.06.2020)</v>
      </c>
      <c r="Q99" s="43" t="s">
        <v>130</v>
      </c>
      <c r="R99" s="48" t="s">
        <v>131</v>
      </c>
      <c r="S99" s="49" t="s">
        <v>132</v>
      </c>
    </row>
    <row r="100" spans="16:19" x14ac:dyDescent="0.3">
      <c r="P100" s="7" t="str">
        <f t="shared" si="0"/>
        <v>&lt;&lt; Summe der 'Kostenanteile in %' nicht korrekt</v>
      </c>
      <c r="Q100" s="43" t="s">
        <v>111</v>
      </c>
      <c r="R100" s="48" t="s">
        <v>110</v>
      </c>
      <c r="S100" s="49" t="s">
        <v>112</v>
      </c>
    </row>
    <row r="101" spans="16:19" x14ac:dyDescent="0.3">
      <c r="P101" s="7" t="str">
        <f t="shared" si="0"/>
        <v>offene Zellen im Dokument hervorheben</v>
      </c>
      <c r="Q101" s="43" t="s">
        <v>118</v>
      </c>
      <c r="R101" s="48" t="s">
        <v>122</v>
      </c>
      <c r="S101" s="49" t="s">
        <v>123</v>
      </c>
    </row>
    <row r="102" spans="16:19" x14ac:dyDescent="0.3">
      <c r="P102" s="7" t="str">
        <f t="shared" si="0"/>
        <v>offene Zellen im Dokument NICHT hervorheben</v>
      </c>
      <c r="Q102" s="43" t="s">
        <v>117</v>
      </c>
      <c r="R102" s="48" t="s">
        <v>124</v>
      </c>
      <c r="S102" s="49" t="s">
        <v>125</v>
      </c>
    </row>
    <row r="103" spans="16:19" x14ac:dyDescent="0.3">
      <c r="P103" s="7" t="str">
        <f t="shared" si="0"/>
        <v>Die durch Sie veränderbaren Zellen werden hellgrau hervorgehoben, damit klar ersichtlich ist, wo gegebenenfalls Eingaben zu machen sind.</v>
      </c>
      <c r="Q103" s="43" t="s">
        <v>119</v>
      </c>
      <c r="R103" s="48" t="s">
        <v>126</v>
      </c>
      <c r="S103" s="49" t="s">
        <v>127</v>
      </c>
    </row>
    <row r="104" spans="16:19" x14ac:dyDescent="0.3">
      <c r="P104" s="7" t="str">
        <f t="shared" si="0"/>
        <v>Die durch Sie veränderbaren Zellen werden nicht mehr hellgrau hervorgehoben; optimal für den Ausdruck.</v>
      </c>
      <c r="Q104" s="43" t="s">
        <v>120</v>
      </c>
      <c r="R104" s="48" t="s">
        <v>128</v>
      </c>
      <c r="S104" s="49" t="s">
        <v>129</v>
      </c>
    </row>
  </sheetData>
  <sheetProtection algorithmName="SHA-512" hashValue="+RQAzmBkk/cTrqp2/ybL8N9cPrWfWg4ravwizV7ThWM8g6tKWzcnPEO118y2uUYJvU4peyrHruiGM0QO/qsK6g==" saltValue="VL3cMHINSb+yCgH7Tm4IHQ==" spinCount="100000" sheet="1" scenarios="1" formatCells="0" selectLockedCells="1"/>
  <mergeCells count="21">
    <mergeCell ref="U3:W3"/>
    <mergeCell ref="U4:W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</mergeCells>
  <conditionalFormatting sqref="B6:N64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W3" xr:uid="{16D282DE-00DA-4FE2-BE9D-971BF311542D}">
      <formula1>$P$101:$P$102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2020 KBOB&amp;C&amp;8KBOB-Dokument &amp;"Arial,Fett"Nr. 60&amp;R&amp;8Version 2020 (1.0) d/f/i</firstFooter>
  </headerFooter>
  <ignoredErrors>
    <ignoredError sqref="K62 D62 F6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5972A-4947-4227-A2CD-7A80CE906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07C89-1E01-47F4-A192-2618171FBE95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</ds:schemaRefs>
</ds:datastoreItem>
</file>

<file path=customXml/itemProps3.xml><?xml version="1.0" encoding="utf-8"?>
<ds:datastoreItem xmlns:ds="http://schemas.openxmlformats.org/officeDocument/2006/customXml" ds:itemID="{5BF663B1-1C60-4F6C-8F94-ECCF418F9812}"/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Patric Schmid</cp:lastModifiedBy>
  <cp:lastPrinted>2017-01-06T13:11:22Z</cp:lastPrinted>
  <dcterms:created xsi:type="dcterms:W3CDTF">1999-04-15T15:37:57Z</dcterms:created>
  <dcterms:modified xsi:type="dcterms:W3CDTF">2025-02-10T07:55:49Z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0x0101006A148DA00457824EA85DDB6A8E8F551C</vt:lpwstr>
  </property>
  <property fmtid="{D5CDD505-2E9C-101B-9397-08002B2CF9AE}" pid="4" name="MediaServiceImageTags">
    <vt:lpwstr/>
  </property>
</Properties>
</file>