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P:\Wahlen\2024 - Gemeinde\02 - Informatik\01 - Vorbereitete Wahlvorschlagslisten (2020)\"/>
    </mc:Choice>
  </mc:AlternateContent>
  <xr:revisionPtr revIDLastSave="0" documentId="13_ncr:1_{0EDE0723-DEE1-4087-8425-38D94285423B}" xr6:coauthVersionLast="47" xr6:coauthVersionMax="47" xr10:uidLastSave="{00000000-0000-0000-0000-000000000000}"/>
  <bookViews>
    <workbookView xWindow="-120" yWindow="-120" windowWidth="29040" windowHeight="15720" xr2:uid="{00000000-000D-0000-FFFF-FFFF00000000}"/>
  </bookViews>
  <sheets>
    <sheet name="Anleitung Informationen" sheetId="1" r:id="rId1"/>
    <sheet name="Wahlvorschlag" sheetId="5" r:id="rId2"/>
    <sheet name="Tabelle1" sheetId="6" state="hidden" r:id="rId3"/>
    <sheet name="Unterschriftenliste" sheetId="4" r:id="rId4"/>
    <sheet name="Vorgesehene Ausgaben" sheetId="11" state="hidden" r:id="rId5"/>
    <sheet name="Druckaufbereitung" sheetId="7" state="hidden" r:id="rId6"/>
    <sheet name="Für externe Stellen" sheetId="9" state="hidden" r:id="rId7"/>
    <sheet name="Prüfpositionen" sheetId="8" state="hidden" r:id="rId8"/>
  </sheets>
  <externalReferences>
    <externalReference r:id="rId9"/>
  </externalReferences>
  <definedNames>
    <definedName name="_xlnm.Print_Area" localSheetId="0">'Anleitung Informationen'!$A$1:$P$35</definedName>
    <definedName name="_xlnm.Print_Area" localSheetId="3">Unterschriftenliste!$A$1:$J$48</definedName>
    <definedName name="_xlnm.Print_Area" localSheetId="1">Wahlvorschlag!$A$1:$P$86</definedName>
    <definedName name="_xlnm.Print_Titles" localSheetId="0">'Anleitung Informationen'!$1:$2</definedName>
    <definedName name="_xlnm.Print_Titles" localSheetId="3">Unterschriftenliste!$1:$5</definedName>
    <definedName name="_xlnm.Print_Titles" localSheetId="1">Wahlvorschlag!$1:$6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3" i="7"/>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3" i="11"/>
  <c r="A4" i="11"/>
  <c r="A5" i="11"/>
  <c r="A6" i="11"/>
  <c r="A7" i="11"/>
  <c r="A8" i="11"/>
  <c r="A9" i="11"/>
  <c r="A10" i="11"/>
  <c r="A11" i="11"/>
  <c r="A2" i="11"/>
  <c r="B78" i="11"/>
  <c r="B79" i="11"/>
  <c r="B80" i="11"/>
  <c r="B81"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2" i="11"/>
  <c r="B82" i="11" l="1"/>
  <c r="A5" i="9" l="1"/>
  <c r="B5" i="9"/>
  <c r="C5" i="9"/>
  <c r="D5" i="9"/>
  <c r="E5" i="9"/>
  <c r="A6" i="9"/>
  <c r="B6" i="9"/>
  <c r="C6" i="9"/>
  <c r="D6" i="9"/>
  <c r="E6" i="9"/>
  <c r="A7" i="9"/>
  <c r="B7" i="9"/>
  <c r="C7" i="9"/>
  <c r="D7" i="9"/>
  <c r="E7" i="9"/>
  <c r="A8" i="9"/>
  <c r="B8" i="9"/>
  <c r="C8" i="9"/>
  <c r="D8" i="9"/>
  <c r="E8" i="9"/>
  <c r="A9" i="9"/>
  <c r="B9" i="9"/>
  <c r="C9" i="9"/>
  <c r="D9" i="9"/>
  <c r="E9" i="9"/>
  <c r="A10" i="9"/>
  <c r="B10" i="9"/>
  <c r="C10" i="9"/>
  <c r="D10" i="9"/>
  <c r="E10" i="9"/>
  <c r="A11" i="9"/>
  <c r="B11" i="9"/>
  <c r="C11" i="9"/>
  <c r="D11" i="9"/>
  <c r="E11" i="9"/>
  <c r="A12" i="9"/>
  <c r="B12" i="9"/>
  <c r="C12" i="9"/>
  <c r="D12" i="9"/>
  <c r="E12" i="9"/>
  <c r="A13" i="9"/>
  <c r="B13" i="9"/>
  <c r="C13" i="9"/>
  <c r="D13" i="9"/>
  <c r="E13" i="9"/>
  <c r="A14" i="9"/>
  <c r="B14" i="9"/>
  <c r="C14" i="9"/>
  <c r="D14" i="9"/>
  <c r="E14" i="9"/>
  <c r="A15" i="9"/>
  <c r="B15" i="9"/>
  <c r="C15" i="9"/>
  <c r="D15" i="9"/>
  <c r="E15" i="9"/>
  <c r="A16" i="9"/>
  <c r="B16" i="9"/>
  <c r="C16" i="9"/>
  <c r="D16" i="9"/>
  <c r="E16" i="9"/>
  <c r="A17" i="9"/>
  <c r="B17" i="9"/>
  <c r="C17" i="9"/>
  <c r="D17" i="9"/>
  <c r="E17" i="9"/>
  <c r="A18" i="9"/>
  <c r="B18" i="9"/>
  <c r="C18" i="9"/>
  <c r="D18" i="9"/>
  <c r="E18" i="9"/>
  <c r="A19" i="9"/>
  <c r="B19" i="9"/>
  <c r="C19" i="9"/>
  <c r="D19" i="9"/>
  <c r="E19" i="9"/>
  <c r="A20" i="9"/>
  <c r="B20" i="9"/>
  <c r="C20" i="9"/>
  <c r="D20" i="9"/>
  <c r="E20" i="9"/>
  <c r="A21" i="9"/>
  <c r="B21" i="9"/>
  <c r="C21" i="9"/>
  <c r="D21" i="9"/>
  <c r="E21" i="9"/>
  <c r="A22" i="9"/>
  <c r="B22" i="9"/>
  <c r="C22" i="9"/>
  <c r="D22" i="9"/>
  <c r="E22" i="9"/>
  <c r="A23" i="9"/>
  <c r="B23" i="9"/>
  <c r="C23" i="9"/>
  <c r="D23" i="9"/>
  <c r="E23" i="9"/>
  <c r="A24" i="9"/>
  <c r="B24" i="9"/>
  <c r="C24" i="9"/>
  <c r="D24" i="9"/>
  <c r="E24" i="9"/>
  <c r="A25" i="9"/>
  <c r="B25" i="9"/>
  <c r="C25" i="9"/>
  <c r="D25" i="9"/>
  <c r="E25" i="9"/>
  <c r="A26" i="9"/>
  <c r="B26" i="9"/>
  <c r="C26" i="9"/>
  <c r="D26" i="9"/>
  <c r="E26" i="9"/>
  <c r="A27" i="9"/>
  <c r="B27" i="9"/>
  <c r="C27" i="9"/>
  <c r="D27" i="9"/>
  <c r="E27" i="9"/>
  <c r="A28" i="9"/>
  <c r="B28" i="9"/>
  <c r="C28" i="9"/>
  <c r="D28" i="9"/>
  <c r="E28" i="9"/>
  <c r="A29" i="9"/>
  <c r="B29" i="9"/>
  <c r="C29" i="9"/>
  <c r="D29" i="9"/>
  <c r="E29" i="9"/>
  <c r="A30" i="9"/>
  <c r="B30" i="9"/>
  <c r="C30" i="9"/>
  <c r="D30" i="9"/>
  <c r="E30" i="9"/>
  <c r="A31" i="9"/>
  <c r="B31" i="9"/>
  <c r="C31" i="9"/>
  <c r="D31" i="9"/>
  <c r="E31" i="9"/>
  <c r="A32" i="9"/>
  <c r="B32" i="9"/>
  <c r="C32" i="9"/>
  <c r="D32" i="9"/>
  <c r="E32" i="9"/>
  <c r="A33" i="9"/>
  <c r="B33" i="9"/>
  <c r="C33" i="9"/>
  <c r="D33" i="9"/>
  <c r="E33" i="9"/>
  <c r="A34" i="9"/>
  <c r="B34" i="9"/>
  <c r="C34" i="9"/>
  <c r="D34" i="9"/>
  <c r="E34" i="9"/>
  <c r="A35" i="9"/>
  <c r="B35" i="9"/>
  <c r="C35" i="9"/>
  <c r="D35" i="9"/>
  <c r="E35" i="9"/>
  <c r="A36" i="9"/>
  <c r="B36" i="9"/>
  <c r="C36" i="9"/>
  <c r="D36" i="9"/>
  <c r="E36" i="9"/>
  <c r="A37" i="9"/>
  <c r="B37" i="9"/>
  <c r="C37" i="9"/>
  <c r="D37" i="9"/>
  <c r="E37" i="9"/>
  <c r="A38" i="9"/>
  <c r="B38" i="9"/>
  <c r="C38" i="9"/>
  <c r="D38" i="9"/>
  <c r="E38" i="9"/>
  <c r="A39" i="9"/>
  <c r="B39" i="9"/>
  <c r="C39" i="9"/>
  <c r="D39" i="9"/>
  <c r="E39" i="9"/>
  <c r="A40" i="9"/>
  <c r="B40" i="9"/>
  <c r="C40" i="9"/>
  <c r="D40" i="9"/>
  <c r="E40" i="9"/>
  <c r="A41" i="9"/>
  <c r="B41" i="9"/>
  <c r="C41" i="9"/>
  <c r="D41" i="9"/>
  <c r="E41" i="9"/>
  <c r="A42" i="9"/>
  <c r="B42" i="9"/>
  <c r="C42" i="9"/>
  <c r="D42" i="9"/>
  <c r="E42" i="9"/>
  <c r="A43" i="9"/>
  <c r="B43" i="9"/>
  <c r="C43" i="9"/>
  <c r="D43" i="9"/>
  <c r="E43" i="9"/>
  <c r="A44" i="9"/>
  <c r="B44" i="9"/>
  <c r="C44" i="9"/>
  <c r="D44" i="9"/>
  <c r="E44" i="9"/>
  <c r="A45" i="9"/>
  <c r="B45" i="9"/>
  <c r="C45" i="9"/>
  <c r="D45" i="9"/>
  <c r="E45" i="9"/>
  <c r="A46" i="9"/>
  <c r="B46" i="9"/>
  <c r="C46" i="9"/>
  <c r="D46" i="9"/>
  <c r="E46" i="9"/>
  <c r="A47" i="9"/>
  <c r="B47" i="9"/>
  <c r="C47" i="9"/>
  <c r="D47" i="9"/>
  <c r="E47" i="9"/>
  <c r="A48" i="9"/>
  <c r="B48" i="9"/>
  <c r="C48" i="9"/>
  <c r="D48" i="9"/>
  <c r="E48" i="9"/>
  <c r="A49" i="9"/>
  <c r="B49" i="9"/>
  <c r="C49" i="9"/>
  <c r="D49" i="9"/>
  <c r="E49" i="9"/>
  <c r="A50" i="9"/>
  <c r="B50" i="9"/>
  <c r="C50" i="9"/>
  <c r="D50" i="9"/>
  <c r="E50" i="9"/>
  <c r="A51" i="9"/>
  <c r="B51" i="9"/>
  <c r="C51" i="9"/>
  <c r="D51" i="9"/>
  <c r="E51" i="9"/>
  <c r="A52" i="9"/>
  <c r="B52" i="9"/>
  <c r="C52" i="9"/>
  <c r="D52" i="9"/>
  <c r="E52" i="9"/>
  <c r="A53" i="9"/>
  <c r="B53" i="9"/>
  <c r="C53" i="9"/>
  <c r="D53" i="9"/>
  <c r="E53" i="9"/>
  <c r="A54" i="9"/>
  <c r="B54" i="9"/>
  <c r="C54" i="9"/>
  <c r="D54" i="9"/>
  <c r="E54" i="9"/>
  <c r="A55" i="9"/>
  <c r="B55" i="9"/>
  <c r="C55" i="9"/>
  <c r="D55" i="9"/>
  <c r="E55" i="9"/>
  <c r="A56" i="9"/>
  <c r="B56" i="9"/>
  <c r="C56" i="9"/>
  <c r="D56" i="9"/>
  <c r="E56" i="9"/>
  <c r="A57" i="9"/>
  <c r="B57" i="9"/>
  <c r="C57" i="9"/>
  <c r="D57" i="9"/>
  <c r="E57" i="9"/>
  <c r="A58" i="9"/>
  <c r="B58" i="9"/>
  <c r="C58" i="9"/>
  <c r="D58" i="9"/>
  <c r="E58" i="9"/>
  <c r="A59" i="9"/>
  <c r="B59" i="9"/>
  <c r="C59" i="9"/>
  <c r="D59" i="9"/>
  <c r="E59" i="9"/>
  <c r="A60" i="9"/>
  <c r="B60" i="9"/>
  <c r="C60" i="9"/>
  <c r="D60" i="9"/>
  <c r="E60" i="9"/>
  <c r="A61" i="9"/>
  <c r="B61" i="9"/>
  <c r="C61" i="9"/>
  <c r="D61" i="9"/>
  <c r="E61" i="9"/>
  <c r="A62" i="9"/>
  <c r="B62" i="9"/>
  <c r="C62" i="9"/>
  <c r="D62" i="9"/>
  <c r="E62" i="9"/>
  <c r="A63" i="9"/>
  <c r="B63" i="9"/>
  <c r="C63" i="9"/>
  <c r="D63" i="9"/>
  <c r="E63" i="9"/>
  <c r="A64" i="9"/>
  <c r="B64" i="9"/>
  <c r="C64" i="9"/>
  <c r="D64" i="9"/>
  <c r="E64" i="9"/>
  <c r="A65" i="9"/>
  <c r="B65" i="9"/>
  <c r="C65" i="9"/>
  <c r="D65" i="9"/>
  <c r="E65" i="9"/>
  <c r="A66" i="9"/>
  <c r="B66" i="9"/>
  <c r="C66" i="9"/>
  <c r="D66" i="9"/>
  <c r="E66" i="9"/>
  <c r="A67" i="9"/>
  <c r="B67" i="9"/>
  <c r="C67" i="9"/>
  <c r="D67" i="9"/>
  <c r="E67" i="9"/>
  <c r="A68" i="9"/>
  <c r="B68" i="9"/>
  <c r="C68" i="9"/>
  <c r="D68" i="9"/>
  <c r="E68" i="9"/>
  <c r="A69" i="9"/>
  <c r="B69" i="9"/>
  <c r="C69" i="9"/>
  <c r="D69" i="9"/>
  <c r="E69" i="9"/>
  <c r="A70" i="9"/>
  <c r="B70" i="9"/>
  <c r="C70" i="9"/>
  <c r="D70" i="9"/>
  <c r="E70" i="9"/>
  <c r="A71" i="9"/>
  <c r="B71" i="9"/>
  <c r="C71" i="9"/>
  <c r="D71" i="9"/>
  <c r="E71" i="9"/>
  <c r="A72" i="9"/>
  <c r="B72" i="9"/>
  <c r="C72" i="9"/>
  <c r="D72" i="9"/>
  <c r="E72" i="9"/>
  <c r="A73" i="9"/>
  <c r="B73" i="9"/>
  <c r="C73" i="9"/>
  <c r="D73" i="9"/>
  <c r="E73" i="9"/>
  <c r="A74" i="9"/>
  <c r="B74" i="9"/>
  <c r="C74" i="9"/>
  <c r="D74" i="9"/>
  <c r="E74" i="9"/>
  <c r="A75" i="9"/>
  <c r="B75" i="9"/>
  <c r="C75" i="9"/>
  <c r="D75" i="9"/>
  <c r="E75" i="9"/>
  <c r="A76" i="9"/>
  <c r="B76" i="9"/>
  <c r="C76" i="9"/>
  <c r="D76" i="9"/>
  <c r="E76" i="9"/>
  <c r="A77" i="9"/>
  <c r="B77" i="9"/>
  <c r="C77" i="9"/>
  <c r="D77" i="9"/>
  <c r="E77" i="9"/>
  <c r="A78" i="9"/>
  <c r="B78" i="9"/>
  <c r="C78" i="9"/>
  <c r="D78" i="9"/>
  <c r="E78" i="9"/>
  <c r="A79" i="9"/>
  <c r="B79" i="9"/>
  <c r="C79" i="9"/>
  <c r="D79" i="9"/>
  <c r="E79" i="9"/>
  <c r="A80" i="9"/>
  <c r="B80" i="9"/>
  <c r="C80" i="9"/>
  <c r="D80" i="9"/>
  <c r="E80" i="9"/>
  <c r="A81" i="9"/>
  <c r="B81" i="9"/>
  <c r="C81" i="9"/>
  <c r="D81" i="9"/>
  <c r="E81" i="9"/>
  <c r="A82" i="9"/>
  <c r="B82" i="9"/>
  <c r="C82" i="9"/>
  <c r="D82" i="9"/>
  <c r="E82" i="9"/>
  <c r="A83" i="9"/>
  <c r="B83" i="9"/>
  <c r="C83" i="9"/>
  <c r="D83" i="9"/>
  <c r="E83" i="9"/>
  <c r="E4" i="9"/>
  <c r="D4" i="9"/>
  <c r="C4" i="9"/>
  <c r="B4" i="9"/>
  <c r="A4" i="9"/>
  <c r="B2" i="9"/>
  <c r="B1" i="9"/>
  <c r="C4" i="7" l="1"/>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3" i="7"/>
  <c r="D82" i="7" l="1"/>
  <c r="B82" i="7"/>
  <c r="A82" i="7"/>
  <c r="D81" i="7"/>
  <c r="B81" i="7"/>
  <c r="A81" i="7"/>
  <c r="D80" i="7"/>
  <c r="B80" i="7"/>
  <c r="A80" i="7"/>
  <c r="D79" i="7"/>
  <c r="B79" i="7"/>
  <c r="A79" i="7"/>
  <c r="D78" i="7"/>
  <c r="B78" i="7"/>
  <c r="A78" i="7"/>
  <c r="D77" i="7"/>
  <c r="B77" i="7"/>
  <c r="A77" i="7"/>
  <c r="D76" i="7"/>
  <c r="B76" i="7"/>
  <c r="A76" i="7"/>
  <c r="D75" i="7"/>
  <c r="B75" i="7"/>
  <c r="A75" i="7"/>
  <c r="D74" i="7"/>
  <c r="B74" i="7"/>
  <c r="A74" i="7"/>
  <c r="D73" i="7"/>
  <c r="B73" i="7"/>
  <c r="A73" i="7"/>
  <c r="D72" i="7"/>
  <c r="B72" i="7"/>
  <c r="A72" i="7"/>
  <c r="D71" i="7"/>
  <c r="B71" i="7"/>
  <c r="A71" i="7"/>
  <c r="D70" i="7"/>
  <c r="B70" i="7"/>
  <c r="A70" i="7"/>
  <c r="D69" i="7"/>
  <c r="B69" i="7"/>
  <c r="A69" i="7"/>
  <c r="D68" i="7"/>
  <c r="B68" i="7"/>
  <c r="A68" i="7"/>
  <c r="D67" i="7"/>
  <c r="B67" i="7"/>
  <c r="A67" i="7"/>
  <c r="D66" i="7"/>
  <c r="B66" i="7"/>
  <c r="A66" i="7"/>
  <c r="D65" i="7"/>
  <c r="B65" i="7"/>
  <c r="A65" i="7"/>
  <c r="D64" i="7"/>
  <c r="B64" i="7"/>
  <c r="A64" i="7"/>
  <c r="D63" i="7"/>
  <c r="B63" i="7"/>
  <c r="A63" i="7"/>
  <c r="D62" i="7"/>
  <c r="B62" i="7"/>
  <c r="A62" i="7"/>
  <c r="D61" i="7"/>
  <c r="B61" i="7"/>
  <c r="A61" i="7"/>
  <c r="D60" i="7"/>
  <c r="B60" i="7"/>
  <c r="A60" i="7"/>
  <c r="D59" i="7"/>
  <c r="B59" i="7"/>
  <c r="A59" i="7"/>
  <c r="D58" i="7"/>
  <c r="B58" i="7"/>
  <c r="A58" i="7"/>
  <c r="D57" i="7"/>
  <c r="B57" i="7"/>
  <c r="A57" i="7"/>
  <c r="D56" i="7"/>
  <c r="B56" i="7"/>
  <c r="A56" i="7"/>
  <c r="D55" i="7"/>
  <c r="B55" i="7"/>
  <c r="A55" i="7"/>
  <c r="D54" i="7"/>
  <c r="B54" i="7"/>
  <c r="A54" i="7"/>
  <c r="D53" i="7"/>
  <c r="B53" i="7"/>
  <c r="A53" i="7"/>
  <c r="D52" i="7"/>
  <c r="B52" i="7"/>
  <c r="A52" i="7"/>
  <c r="D51" i="7"/>
  <c r="B51" i="7"/>
  <c r="A51" i="7"/>
  <c r="D50" i="7"/>
  <c r="B50" i="7"/>
  <c r="A50" i="7"/>
  <c r="D49" i="7"/>
  <c r="B49" i="7"/>
  <c r="A49" i="7"/>
  <c r="D48" i="7"/>
  <c r="B48" i="7"/>
  <c r="A48" i="7"/>
  <c r="D47" i="7"/>
  <c r="B47" i="7"/>
  <c r="A47" i="7"/>
  <c r="D46" i="7"/>
  <c r="B46" i="7"/>
  <c r="A46" i="7"/>
  <c r="D45" i="7"/>
  <c r="B45" i="7"/>
  <c r="A45" i="7"/>
  <c r="D44" i="7"/>
  <c r="B44" i="7"/>
  <c r="A44" i="7"/>
  <c r="D43" i="7"/>
  <c r="B43" i="7"/>
  <c r="A43" i="7"/>
  <c r="D42" i="7"/>
  <c r="B42" i="7"/>
  <c r="A42" i="7"/>
  <c r="D41" i="7"/>
  <c r="B41" i="7"/>
  <c r="A41" i="7"/>
  <c r="D40" i="7"/>
  <c r="B40" i="7"/>
  <c r="A40" i="7"/>
  <c r="D39" i="7"/>
  <c r="B39" i="7"/>
  <c r="A39" i="7"/>
  <c r="D38" i="7"/>
  <c r="B38" i="7"/>
  <c r="A38" i="7"/>
  <c r="D37" i="7"/>
  <c r="B37" i="7"/>
  <c r="A37" i="7"/>
  <c r="D36" i="7"/>
  <c r="B36" i="7"/>
  <c r="A36" i="7"/>
  <c r="D35" i="7"/>
  <c r="B35" i="7"/>
  <c r="A35" i="7"/>
  <c r="D34" i="7"/>
  <c r="B34" i="7"/>
  <c r="A34" i="7"/>
  <c r="D33" i="7"/>
  <c r="B33" i="7"/>
  <c r="A33" i="7"/>
  <c r="D32" i="7"/>
  <c r="B32" i="7"/>
  <c r="A32" i="7"/>
  <c r="D31" i="7"/>
  <c r="B31" i="7"/>
  <c r="A31" i="7"/>
  <c r="D30" i="7"/>
  <c r="B30" i="7"/>
  <c r="A30" i="7"/>
  <c r="D29" i="7"/>
  <c r="B29" i="7"/>
  <c r="A29" i="7"/>
  <c r="D28" i="7"/>
  <c r="B28" i="7"/>
  <c r="A28" i="7"/>
  <c r="D27" i="7"/>
  <c r="B27" i="7"/>
  <c r="A27" i="7"/>
  <c r="D26" i="7"/>
  <c r="B26" i="7"/>
  <c r="A26" i="7"/>
  <c r="D25" i="7"/>
  <c r="B25" i="7"/>
  <c r="A25" i="7"/>
  <c r="D24" i="7"/>
  <c r="B24" i="7"/>
  <c r="A24" i="7"/>
  <c r="D23" i="7"/>
  <c r="B23" i="7"/>
  <c r="A23" i="7"/>
  <c r="D22" i="7"/>
  <c r="B22" i="7"/>
  <c r="A22" i="7"/>
  <c r="D21" i="7"/>
  <c r="B21" i="7"/>
  <c r="A21" i="7"/>
  <c r="D20" i="7"/>
  <c r="B20" i="7"/>
  <c r="A20" i="7"/>
  <c r="D19" i="7"/>
  <c r="B19" i="7"/>
  <c r="A19" i="7"/>
  <c r="D18" i="7"/>
  <c r="B18" i="7"/>
  <c r="A18" i="7"/>
  <c r="D17" i="7"/>
  <c r="B17" i="7"/>
  <c r="A17" i="7"/>
  <c r="D16" i="7"/>
  <c r="B16" i="7"/>
  <c r="A16" i="7"/>
  <c r="D15" i="7"/>
  <c r="B15" i="7"/>
  <c r="A15" i="7"/>
  <c r="D14" i="7"/>
  <c r="B14" i="7"/>
  <c r="A14" i="7"/>
  <c r="D13" i="7"/>
  <c r="B13" i="7"/>
  <c r="A13" i="7"/>
  <c r="D12" i="7"/>
  <c r="B12" i="7"/>
  <c r="A12" i="7"/>
  <c r="D11" i="7"/>
  <c r="B11" i="7"/>
  <c r="A11" i="7"/>
  <c r="D10" i="7"/>
  <c r="B10" i="7"/>
  <c r="A10" i="7"/>
  <c r="D9" i="7"/>
  <c r="B9" i="7"/>
  <c r="A9" i="7"/>
  <c r="D8" i="7"/>
  <c r="B8" i="7"/>
  <c r="A8" i="7"/>
  <c r="D7" i="7"/>
  <c r="B7" i="7"/>
  <c r="A7" i="7"/>
  <c r="D6" i="7"/>
  <c r="B6" i="7"/>
  <c r="A6" i="7"/>
  <c r="D5" i="7"/>
  <c r="B5" i="7"/>
  <c r="A5" i="7"/>
  <c r="D4" i="7"/>
  <c r="B4" i="7"/>
  <c r="A4" i="7"/>
  <c r="D3" i="7"/>
  <c r="B3" i="7"/>
  <c r="A3" i="7"/>
  <c r="I52" i="7" l="1"/>
  <c r="I42" i="7"/>
  <c r="J42" i="7" s="1"/>
  <c r="K42" i="7" s="1"/>
  <c r="L42" i="7" s="1"/>
  <c r="E42" i="7" s="1"/>
  <c r="I50" i="7"/>
  <c r="J50" i="7" s="1"/>
  <c r="K50" i="7" s="1"/>
  <c r="L50" i="7" s="1"/>
  <c r="E50" i="7" s="1"/>
  <c r="I66" i="7"/>
  <c r="J66" i="7" s="1"/>
  <c r="K66" i="7" s="1"/>
  <c r="L66" i="7" s="1"/>
  <c r="E66" i="7" s="1"/>
  <c r="I74" i="7"/>
  <c r="J74" i="7" s="1"/>
  <c r="K74" i="7" s="1"/>
  <c r="L74" i="7" s="1"/>
  <c r="E74" i="7" s="1"/>
  <c r="I82" i="7"/>
  <c r="I60" i="7"/>
  <c r="J60" i="7" s="1"/>
  <c r="K60" i="7" s="1"/>
  <c r="L60" i="7" s="1"/>
  <c r="E60" i="7" s="1"/>
  <c r="I46" i="7"/>
  <c r="J46" i="7" s="1"/>
  <c r="K46" i="7" s="1"/>
  <c r="L46" i="7" s="1"/>
  <c r="E46" i="7" s="1"/>
  <c r="I54" i="7"/>
  <c r="J54" i="7" s="1"/>
  <c r="K54" i="7" s="1"/>
  <c r="L54" i="7" s="1"/>
  <c r="E54" i="7" s="1"/>
  <c r="I62" i="7"/>
  <c r="J62" i="7" s="1"/>
  <c r="K62" i="7" s="1"/>
  <c r="L62" i="7" s="1"/>
  <c r="E62" i="7" s="1"/>
  <c r="I70" i="7"/>
  <c r="J70" i="7" s="1"/>
  <c r="K70" i="7" s="1"/>
  <c r="L70" i="7" s="1"/>
  <c r="E70" i="7" s="1"/>
  <c r="I76" i="7"/>
  <c r="J76" i="7" s="1"/>
  <c r="K76" i="7" s="1"/>
  <c r="L76" i="7" s="1"/>
  <c r="E76" i="7" s="1"/>
  <c r="I56" i="7"/>
  <c r="J56" i="7" s="1"/>
  <c r="K56" i="7" s="1"/>
  <c r="L56" i="7" s="1"/>
  <c r="E56" i="7" s="1"/>
  <c r="I64" i="7"/>
  <c r="J64" i="7" s="1"/>
  <c r="K64" i="7" s="1"/>
  <c r="L64" i="7" s="1"/>
  <c r="E64" i="7" s="1"/>
  <c r="I72" i="7"/>
  <c r="J72" i="7" s="1"/>
  <c r="K72" i="7" s="1"/>
  <c r="L72" i="7" s="1"/>
  <c r="E72" i="7" s="1"/>
  <c r="I80" i="7"/>
  <c r="J80" i="7" s="1"/>
  <c r="K80" i="7" s="1"/>
  <c r="L80" i="7" s="1"/>
  <c r="E80" i="7" s="1"/>
  <c r="I48" i="7"/>
  <c r="J48" i="7" s="1"/>
  <c r="K48" i="7" s="1"/>
  <c r="L48" i="7" s="1"/>
  <c r="E48" i="7" s="1"/>
  <c r="I58" i="7"/>
  <c r="J58" i="7" s="1"/>
  <c r="K58" i="7" s="1"/>
  <c r="L58" i="7" s="1"/>
  <c r="E58" i="7" s="1"/>
  <c r="I68" i="7"/>
  <c r="J68" i="7" s="1"/>
  <c r="K68" i="7" s="1"/>
  <c r="L68" i="7" s="1"/>
  <c r="E68" i="7" s="1"/>
  <c r="I78" i="7"/>
  <c r="J78" i="7" s="1"/>
  <c r="K78" i="7" s="1"/>
  <c r="L78" i="7" s="1"/>
  <c r="E78" i="7" s="1"/>
  <c r="I3" i="7"/>
  <c r="J3" i="7" s="1"/>
  <c r="K3" i="7" s="1"/>
  <c r="I8" i="7"/>
  <c r="J8" i="7" s="1"/>
  <c r="K8" i="7" s="1"/>
  <c r="L8" i="7" s="1"/>
  <c r="E8" i="7" s="1"/>
  <c r="I16" i="7"/>
  <c r="J16" i="7" s="1"/>
  <c r="K16" i="7" s="1"/>
  <c r="L16" i="7" s="1"/>
  <c r="E16" i="7" s="1"/>
  <c r="I22" i="7"/>
  <c r="J22" i="7" s="1"/>
  <c r="K22" i="7" s="1"/>
  <c r="L22" i="7" s="1"/>
  <c r="E22" i="7" s="1"/>
  <c r="I28" i="7"/>
  <c r="J28" i="7" s="1"/>
  <c r="K28" i="7" s="1"/>
  <c r="L28" i="7" s="1"/>
  <c r="E28" i="7" s="1"/>
  <c r="I32" i="7"/>
  <c r="J32" i="7" s="1"/>
  <c r="K32" i="7" s="1"/>
  <c r="L32" i="7" s="1"/>
  <c r="E32" i="7" s="1"/>
  <c r="I36" i="7"/>
  <c r="J36" i="7" s="1"/>
  <c r="K36" i="7" s="1"/>
  <c r="L36" i="7" s="1"/>
  <c r="E36" i="7" s="1"/>
  <c r="I40" i="7"/>
  <c r="J40" i="7" s="1"/>
  <c r="I44" i="7"/>
  <c r="J44" i="7" s="1"/>
  <c r="K44" i="7" s="1"/>
  <c r="L44" i="7" s="1"/>
  <c r="E44" i="7" s="1"/>
  <c r="I10" i="7"/>
  <c r="I12" i="7"/>
  <c r="J12" i="7" s="1"/>
  <c r="K12" i="7" s="1"/>
  <c r="L12" i="7" s="1"/>
  <c r="E12" i="7" s="1"/>
  <c r="I14" i="7"/>
  <c r="I18" i="7"/>
  <c r="J18" i="7" s="1"/>
  <c r="K18" i="7" s="1"/>
  <c r="L18" i="7" s="1"/>
  <c r="E18" i="7" s="1"/>
  <c r="I20" i="7"/>
  <c r="J20" i="7" s="1"/>
  <c r="K20" i="7" s="1"/>
  <c r="L20" i="7" s="1"/>
  <c r="E20" i="7" s="1"/>
  <c r="I24" i="7"/>
  <c r="I26" i="7"/>
  <c r="J26" i="7" s="1"/>
  <c r="K26" i="7" s="1"/>
  <c r="L26" i="7" s="1"/>
  <c r="E26" i="7" s="1"/>
  <c r="I30" i="7"/>
  <c r="J30" i="7" s="1"/>
  <c r="K30" i="7" s="1"/>
  <c r="L30" i="7" s="1"/>
  <c r="E30" i="7" s="1"/>
  <c r="I34" i="7"/>
  <c r="J34" i="7" s="1"/>
  <c r="K34" i="7" s="1"/>
  <c r="L34" i="7" s="1"/>
  <c r="E34" i="7" s="1"/>
  <c r="I38" i="7"/>
  <c r="J38" i="7" s="1"/>
  <c r="K38" i="7" s="1"/>
  <c r="L38" i="7" s="1"/>
  <c r="E38" i="7" s="1"/>
  <c r="I4" i="7"/>
  <c r="J4" i="7" s="1"/>
  <c r="K4" i="7" s="1"/>
  <c r="L4" i="7" s="1"/>
  <c r="E4" i="7" s="1"/>
  <c r="I6" i="7"/>
  <c r="J6" i="7" s="1"/>
  <c r="K6" i="7" s="1"/>
  <c r="L6" i="7" s="1"/>
  <c r="E6" i="7" s="1"/>
  <c r="I5" i="7"/>
  <c r="J5" i="7" s="1"/>
  <c r="K5" i="7" s="1"/>
  <c r="L5" i="7" s="1"/>
  <c r="E5" i="7" s="1"/>
  <c r="I9" i="7"/>
  <c r="J9" i="7" s="1"/>
  <c r="K9" i="7" s="1"/>
  <c r="L9" i="7" s="1"/>
  <c r="E9" i="7" s="1"/>
  <c r="I11" i="7"/>
  <c r="J11" i="7" s="1"/>
  <c r="K11" i="7" s="1"/>
  <c r="L11" i="7" s="1"/>
  <c r="E11" i="7" s="1"/>
  <c r="I13" i="7"/>
  <c r="J13" i="7" s="1"/>
  <c r="K13" i="7" s="1"/>
  <c r="L13" i="7" s="1"/>
  <c r="E13" i="7" s="1"/>
  <c r="I17" i="7"/>
  <c r="J17" i="7" s="1"/>
  <c r="K17" i="7" s="1"/>
  <c r="L17" i="7" s="1"/>
  <c r="E17" i="7" s="1"/>
  <c r="I19" i="7"/>
  <c r="J19" i="7" s="1"/>
  <c r="K19" i="7" s="1"/>
  <c r="L19" i="7" s="1"/>
  <c r="E19" i="7" s="1"/>
  <c r="I21" i="7"/>
  <c r="J21" i="7" s="1"/>
  <c r="K21" i="7" s="1"/>
  <c r="L21" i="7" s="1"/>
  <c r="E21" i="7" s="1"/>
  <c r="I23" i="7"/>
  <c r="I25" i="7"/>
  <c r="J25" i="7" s="1"/>
  <c r="K25" i="7" s="1"/>
  <c r="L25" i="7" s="1"/>
  <c r="E25" i="7" s="1"/>
  <c r="I27" i="7"/>
  <c r="J27" i="7" s="1"/>
  <c r="K27" i="7" s="1"/>
  <c r="L27" i="7" s="1"/>
  <c r="E27" i="7" s="1"/>
  <c r="I29" i="7"/>
  <c r="J29" i="7" s="1"/>
  <c r="K29" i="7" s="1"/>
  <c r="L29" i="7" s="1"/>
  <c r="E29" i="7" s="1"/>
  <c r="I31" i="7"/>
  <c r="J31" i="7" s="1"/>
  <c r="I33" i="7"/>
  <c r="J33" i="7" s="1"/>
  <c r="K33" i="7" s="1"/>
  <c r="L33" i="7" s="1"/>
  <c r="E33" i="7" s="1"/>
  <c r="I35" i="7"/>
  <c r="J35" i="7" s="1"/>
  <c r="K35" i="7" s="1"/>
  <c r="L35" i="7" s="1"/>
  <c r="E35" i="7" s="1"/>
  <c r="I37" i="7"/>
  <c r="J37" i="7" s="1"/>
  <c r="K37" i="7" s="1"/>
  <c r="L37" i="7" s="1"/>
  <c r="E37" i="7" s="1"/>
  <c r="I39" i="7"/>
  <c r="J39" i="7" s="1"/>
  <c r="K39" i="7" s="1"/>
  <c r="L39" i="7" s="1"/>
  <c r="E39" i="7" s="1"/>
  <c r="I41" i="7"/>
  <c r="J41" i="7" s="1"/>
  <c r="K41" i="7" s="1"/>
  <c r="L41" i="7" s="1"/>
  <c r="E41" i="7" s="1"/>
  <c r="I43" i="7"/>
  <c r="J43" i="7" s="1"/>
  <c r="K43" i="7" s="1"/>
  <c r="L43" i="7" s="1"/>
  <c r="E43" i="7" s="1"/>
  <c r="I45" i="7"/>
  <c r="J45" i="7" s="1"/>
  <c r="K45" i="7" s="1"/>
  <c r="L45" i="7" s="1"/>
  <c r="E45" i="7" s="1"/>
  <c r="I47" i="7"/>
  <c r="J47" i="7" s="1"/>
  <c r="K47" i="7" s="1"/>
  <c r="L47" i="7" s="1"/>
  <c r="E47" i="7" s="1"/>
  <c r="I49" i="7"/>
  <c r="J49" i="7" s="1"/>
  <c r="K49" i="7" s="1"/>
  <c r="L49" i="7" s="1"/>
  <c r="E49" i="7" s="1"/>
  <c r="I51" i="7"/>
  <c r="J51" i="7" s="1"/>
  <c r="K51" i="7" s="1"/>
  <c r="L51" i="7" s="1"/>
  <c r="E51" i="7" s="1"/>
  <c r="I53" i="7"/>
  <c r="J53" i="7" s="1"/>
  <c r="K53" i="7" s="1"/>
  <c r="L53" i="7" s="1"/>
  <c r="E53" i="7" s="1"/>
  <c r="I55" i="7"/>
  <c r="J55" i="7" s="1"/>
  <c r="K55" i="7" s="1"/>
  <c r="L55" i="7" s="1"/>
  <c r="E55" i="7" s="1"/>
  <c r="I57" i="7"/>
  <c r="J57" i="7" s="1"/>
  <c r="K57" i="7" s="1"/>
  <c r="L57" i="7" s="1"/>
  <c r="E57" i="7" s="1"/>
  <c r="I59" i="7"/>
  <c r="J59" i="7" s="1"/>
  <c r="K59" i="7" s="1"/>
  <c r="L59" i="7" s="1"/>
  <c r="E59" i="7" s="1"/>
  <c r="I61" i="7"/>
  <c r="J61" i="7" s="1"/>
  <c r="K61" i="7" s="1"/>
  <c r="L61" i="7" s="1"/>
  <c r="E61" i="7" s="1"/>
  <c r="I63" i="7"/>
  <c r="J63" i="7" s="1"/>
  <c r="K63" i="7" s="1"/>
  <c r="L63" i="7" s="1"/>
  <c r="E63" i="7" s="1"/>
  <c r="I65" i="7"/>
  <c r="J65" i="7" s="1"/>
  <c r="K65" i="7" s="1"/>
  <c r="L65" i="7" s="1"/>
  <c r="E65" i="7" s="1"/>
  <c r="I67" i="7"/>
  <c r="J67" i="7" s="1"/>
  <c r="K67" i="7" s="1"/>
  <c r="L67" i="7" s="1"/>
  <c r="E67" i="7" s="1"/>
  <c r="I69" i="7"/>
  <c r="J69" i="7" s="1"/>
  <c r="K69" i="7" s="1"/>
  <c r="L69" i="7" s="1"/>
  <c r="E69" i="7" s="1"/>
  <c r="I71" i="7"/>
  <c r="J71" i="7" s="1"/>
  <c r="K71" i="7" s="1"/>
  <c r="L71" i="7" s="1"/>
  <c r="E71" i="7" s="1"/>
  <c r="I73" i="7"/>
  <c r="J73" i="7" s="1"/>
  <c r="K73" i="7" s="1"/>
  <c r="L73" i="7" s="1"/>
  <c r="E73" i="7" s="1"/>
  <c r="I75" i="7"/>
  <c r="J75" i="7" s="1"/>
  <c r="K75" i="7" s="1"/>
  <c r="L75" i="7" s="1"/>
  <c r="E75" i="7" s="1"/>
  <c r="I77" i="7"/>
  <c r="I79" i="7"/>
  <c r="J79" i="7" s="1"/>
  <c r="K79" i="7" s="1"/>
  <c r="L79" i="7" s="1"/>
  <c r="E79" i="7" s="1"/>
  <c r="I81" i="7"/>
  <c r="J81" i="7" s="1"/>
  <c r="K81" i="7" s="1"/>
  <c r="L81" i="7" s="1"/>
  <c r="E81" i="7" s="1"/>
  <c r="I7" i="7"/>
  <c r="J7" i="7" s="1"/>
  <c r="K7" i="7" s="1"/>
  <c r="L7" i="7" s="1"/>
  <c r="E7" i="7" s="1"/>
  <c r="I15" i="7"/>
  <c r="J15" i="7" s="1"/>
  <c r="K15" i="7" s="1"/>
  <c r="L15" i="7" s="1"/>
  <c r="E15" i="7" s="1"/>
  <c r="J82" i="7"/>
  <c r="K82" i="7" s="1"/>
  <c r="L82" i="7" s="1"/>
  <c r="E82" i="7" s="1"/>
  <c r="J14" i="7"/>
  <c r="K14" i="7" s="1"/>
  <c r="L14" i="7" s="1"/>
  <c r="E14" i="7" s="1"/>
  <c r="J52" i="7"/>
  <c r="K52" i="7" s="1"/>
  <c r="L52" i="7" s="1"/>
  <c r="E52" i="7" s="1"/>
  <c r="L3" i="7" l="1"/>
  <c r="E3" i="7" s="1"/>
  <c r="K31" i="7"/>
  <c r="L31" i="7" s="1"/>
  <c r="E31" i="7" s="1"/>
  <c r="K40" i="7"/>
  <c r="L40" i="7" s="1"/>
  <c r="E40" i="7" s="1"/>
  <c r="J10" i="7"/>
  <c r="K10" i="7" s="1"/>
  <c r="L10" i="7" s="1"/>
  <c r="E10" i="7" s="1"/>
  <c r="J77" i="7"/>
  <c r="K77" i="7" s="1"/>
  <c r="L77" i="7" s="1"/>
  <c r="E77" i="7" s="1"/>
  <c r="J24" i="7"/>
  <c r="K24" i="7" s="1"/>
  <c r="L24" i="7" s="1"/>
  <c r="E24" i="7" s="1"/>
  <c r="J23" i="7"/>
  <c r="K23" i="7" s="1"/>
  <c r="L23" i="7" s="1"/>
  <c r="E23" i="7" s="1"/>
  <c r="E3" i="4" l="1"/>
  <c r="C1" i="5" l="1"/>
  <c r="C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AdmOago</author>
  </authors>
  <commentList>
    <comment ref="H1" authorId="0" shapeId="0" xr:uid="{00000000-0006-0000-0400-000001000000}">
      <text>
        <r>
          <rPr>
            <b/>
            <sz val="9"/>
            <color indexed="81"/>
            <rFont val="Segoe UI"/>
            <family val="2"/>
          </rPr>
          <t>AdmOago:</t>
        </r>
        <r>
          <rPr>
            <sz val="9"/>
            <color indexed="81"/>
            <rFont val="Segoe UI"/>
            <family val="2"/>
          </rPr>
          <t xml:space="preserve">
Die Listennummer muss hier manuell eingetragen werden, diese wird zwingend für die Prüfziffer benötigt!</t>
        </r>
      </text>
    </comment>
  </commentList>
</comments>
</file>

<file path=xl/sharedStrings.xml><?xml version="1.0" encoding="utf-8"?>
<sst xmlns="http://schemas.openxmlformats.org/spreadsheetml/2006/main" count="203" uniqueCount="191">
  <si>
    <r>
      <t xml:space="preserve">Der Wahlvorschlag und die Unterschriftenliste können entweder </t>
    </r>
    <r>
      <rPr>
        <b/>
        <sz val="14"/>
        <rFont val="Arial"/>
        <family val="2"/>
      </rPr>
      <t>elektronisch</t>
    </r>
    <r>
      <rPr>
        <sz val="14"/>
        <rFont val="Arial"/>
        <family val="2"/>
      </rPr>
      <t xml:space="preserve"> oder </t>
    </r>
    <r>
      <rPr>
        <b/>
        <sz val="14"/>
        <rFont val="Arial"/>
        <family val="2"/>
      </rPr>
      <t>handschriftlich</t>
    </r>
    <r>
      <rPr>
        <sz val="14"/>
        <rFont val="Arial"/>
        <family val="2"/>
      </rPr>
      <t xml:space="preserve"> ausgefüllt werden.</t>
    </r>
  </si>
  <si>
    <t>1.  Einreichen des Wahlvorschlages</t>
  </si>
  <si>
    <t>2.  Hinweise zur Erstellung eines Wahlvorschlages</t>
  </si>
  <si>
    <t>3.  Anleitung zum Ausfüllen des Wahlvorschlages und der Unterschriftenliste</t>
  </si>
  <si>
    <r>
      <t>4.  Hinweise zu den einzelnen Spalten des Formulars</t>
    </r>
    <r>
      <rPr>
        <b/>
        <i/>
        <sz val="14"/>
        <rFont val="Arial"/>
        <family val="2"/>
      </rPr>
      <t xml:space="preserve"> Wahlvorschlag</t>
    </r>
  </si>
  <si>
    <t>(*1)</t>
  </si>
  <si>
    <t>(*2)</t>
  </si>
  <si>
    <t>(*4)</t>
  </si>
  <si>
    <t>(*5)</t>
  </si>
  <si>
    <t>(*6)</t>
  </si>
  <si>
    <t>(*3)</t>
  </si>
  <si>
    <r>
      <t>zum Wahlvorschlag</t>
    </r>
    <r>
      <rPr>
        <sz val="12"/>
        <rFont val="Arial"/>
        <family val="2"/>
      </rPr>
      <t xml:space="preserve">
</t>
    </r>
    <r>
      <rPr>
        <sz val="14"/>
        <rFont val="Arial"/>
        <family val="2"/>
      </rPr>
      <t>(Listenbezeichnung)</t>
    </r>
  </si>
  <si>
    <t>Stellvertreter(in):</t>
  </si>
  <si>
    <t>Übrige Unterzeichnende</t>
  </si>
  <si>
    <t>Wahlvorschlag</t>
  </si>
  <si>
    <t>Unterschriftenliste</t>
  </si>
  <si>
    <t>(aktuelles Blatt)</t>
  </si>
  <si>
    <t xml:space="preserve">Wohnadresse
Strasse / Haus-Nr.
 </t>
  </si>
  <si>
    <t xml:space="preserve">PLZ
</t>
  </si>
  <si>
    <t xml:space="preserve">Name
</t>
  </si>
  <si>
    <t xml:space="preserve">Vorname
</t>
  </si>
  <si>
    <t xml:space="preserve">Nr.
</t>
  </si>
  <si>
    <t xml:space="preserve">Geburts-datum
 </t>
  </si>
  <si>
    <t xml:space="preserve">Ort
</t>
  </si>
  <si>
    <t xml:space="preserve">E-Mail-Adresse
</t>
  </si>
  <si>
    <t xml:space="preserve">Telefon
</t>
  </si>
  <si>
    <t xml:space="preserve">Unterschrift
</t>
  </si>
  <si>
    <t>Bevollmächtigte(r) Vertreter(in):</t>
  </si>
  <si>
    <t>Wahlvorschlag: Anleitung für das Ausfüllen und Einreichen</t>
  </si>
  <si>
    <t>Diese Excel-Mappe enthält 3 Blätter (Auswahl über die Register ganz unten):</t>
  </si>
  <si>
    <r>
      <t xml:space="preserve">Der vorstehende Wahlvorschlag wird durch die unterzeichnenden, in der Stadt Bern stimmberechtigten Bürgerinnen und Bürger eingereicht. Damit der Wahlvorschlag gültig ist, sind </t>
    </r>
    <r>
      <rPr>
        <b/>
        <sz val="14"/>
        <rFont val="Arial"/>
        <family val="2"/>
      </rPr>
      <t>mindestens 25 gültige Unterschriften</t>
    </r>
    <r>
      <rPr>
        <sz val="14"/>
        <rFont val="Arial"/>
        <family val="2"/>
      </rPr>
      <t xml:space="preserve"> nötig. Unterschriften können nach dem Einreichen des Wahlvorschlages nicht zurückgezogen werden. Die Unterzeichnenden müssen eine bevollmächtigte Person und eine Stellvertretung angeben (Nr. 1 und 2).</t>
    </r>
  </si>
  <si>
    <t>Volle Bezeichnung</t>
  </si>
  <si>
    <r>
      <t>Wahlvorschlag</t>
    </r>
    <r>
      <rPr>
        <sz val="11"/>
        <rFont val="Arial"/>
        <family val="2"/>
      </rPr>
      <t xml:space="preserve">
(Listenbezeichnung)</t>
    </r>
  </si>
  <si>
    <r>
      <t xml:space="preserve">Kürzel
</t>
    </r>
    <r>
      <rPr>
        <sz val="10"/>
        <rFont val="Arial"/>
        <family val="2"/>
      </rPr>
      <t>(max. 7 Z.)</t>
    </r>
  </si>
  <si>
    <t>Frau</t>
  </si>
  <si>
    <t>Herr</t>
  </si>
  <si>
    <t>neu</t>
  </si>
  <si>
    <t>bisher</t>
  </si>
  <si>
    <t>Vorschlagswerte
Anrede</t>
  </si>
  <si>
    <t>Vorschlagswerte
Bisher/neu</t>
  </si>
  <si>
    <r>
      <t xml:space="preserve">Hier müssen </t>
    </r>
    <r>
      <rPr>
        <b/>
        <sz val="14"/>
        <rFont val="Arial"/>
        <family val="2"/>
      </rPr>
      <t>mindestens 25 in der Stadt Bern stimmberechtigte Personen</t>
    </r>
    <r>
      <rPr>
        <sz val="14"/>
        <rFont val="Arial"/>
        <family val="2"/>
      </rPr>
      <t xml:space="preserve"> aufgeführt werden, welche den Wahlvorschlag unterstützen.
Alle aufgeführten Personen müssen handschriftlich unterzeichnen.</t>
    </r>
  </si>
  <si>
    <r>
      <t xml:space="preserve">Listen-position
</t>
    </r>
    <r>
      <rPr>
        <b/>
        <sz val="10"/>
        <color rgb="FFFF0000"/>
        <rFont val="Arial"/>
        <family val="2"/>
      </rPr>
      <t>(*1)</t>
    </r>
  </si>
  <si>
    <r>
      <t xml:space="preserve">
Name
</t>
    </r>
    <r>
      <rPr>
        <b/>
        <sz val="10"/>
        <color rgb="FFFF0000"/>
        <rFont val="Arial"/>
        <family val="2"/>
      </rPr>
      <t>(*2)</t>
    </r>
  </si>
  <si>
    <r>
      <t xml:space="preserve">Vorname
</t>
    </r>
    <r>
      <rPr>
        <b/>
        <sz val="10"/>
        <color rgb="FFFF0000"/>
        <rFont val="Arial"/>
        <family val="2"/>
      </rPr>
      <t>(*2)</t>
    </r>
  </si>
  <si>
    <r>
      <t xml:space="preserve">Name
</t>
    </r>
    <r>
      <rPr>
        <b/>
        <sz val="10"/>
        <color rgb="FFFF0000"/>
        <rFont val="Arial"/>
        <family val="2"/>
      </rPr>
      <t>(*2)</t>
    </r>
    <r>
      <rPr>
        <b/>
        <sz val="10"/>
        <rFont val="Arial"/>
        <family val="2"/>
      </rPr>
      <t xml:space="preserve"> </t>
    </r>
  </si>
  <si>
    <r>
      <t xml:space="preserve">Ort
</t>
    </r>
    <r>
      <rPr>
        <i/>
        <sz val="10"/>
        <rFont val="Arial"/>
        <family val="2"/>
      </rPr>
      <t xml:space="preserve">(max. 46 Zeichen) </t>
    </r>
  </si>
  <si>
    <r>
      <t xml:space="preserve">Wohnadresse
Strasse / Haus-Nr.
</t>
    </r>
    <r>
      <rPr>
        <i/>
        <sz val="10"/>
        <rFont val="Arial"/>
        <family val="2"/>
      </rPr>
      <t xml:space="preserve">(max. 50 Zeichen) </t>
    </r>
    <r>
      <rPr>
        <b/>
        <sz val="10"/>
        <color rgb="FFFF0000"/>
        <rFont val="Arial"/>
        <family val="2"/>
      </rPr>
      <t>(*3)</t>
    </r>
  </si>
  <si>
    <r>
      <t xml:space="preserve">Geburtsdatum
</t>
    </r>
    <r>
      <rPr>
        <i/>
        <sz val="10"/>
        <rFont val="Arial"/>
        <family val="2"/>
      </rPr>
      <t>dd.mm.yyyy</t>
    </r>
    <r>
      <rPr>
        <b/>
        <sz val="10"/>
        <rFont val="Arial"/>
        <family val="2"/>
      </rPr>
      <t xml:space="preserve">
</t>
    </r>
    <r>
      <rPr>
        <b/>
        <sz val="10"/>
        <color indexed="10"/>
        <rFont val="Arial"/>
        <family val="2"/>
      </rPr>
      <t>(*4)</t>
    </r>
  </si>
  <si>
    <r>
      <rPr>
        <b/>
        <sz val="14"/>
        <rFont val="Arial"/>
        <family val="2"/>
      </rPr>
      <t xml:space="preserve">Hinweis: </t>
    </r>
    <r>
      <rPr>
        <sz val="14"/>
        <rFont val="Arial"/>
        <family val="2"/>
      </rPr>
      <t xml:space="preserve">Bei Kandidierenden, die das Amt zurzeit bereits ausüben, ist die Zahl 1 </t>
    </r>
    <r>
      <rPr>
        <b/>
        <i/>
        <sz val="14"/>
        <rFont val="Arial"/>
        <family val="2"/>
      </rPr>
      <t>(=</t>
    </r>
    <r>
      <rPr>
        <b/>
        <sz val="14"/>
        <rFont val="Arial"/>
        <family val="2"/>
      </rPr>
      <t xml:space="preserve"> </t>
    </r>
    <r>
      <rPr>
        <b/>
        <i/>
        <sz val="14"/>
        <rFont val="Arial"/>
        <family val="2"/>
      </rPr>
      <t>bisher)</t>
    </r>
    <r>
      <rPr>
        <sz val="14"/>
        <rFont val="Arial"/>
        <family val="2"/>
      </rPr>
      <t xml:space="preserve"> einzutragen.
Bei "neu" Kandidierenden ist die Zahl 0 </t>
    </r>
    <r>
      <rPr>
        <b/>
        <i/>
        <sz val="14"/>
        <rFont val="Arial"/>
        <family val="2"/>
      </rPr>
      <t>(= neu)</t>
    </r>
    <r>
      <rPr>
        <sz val="14"/>
        <rFont val="Arial"/>
        <family val="2"/>
      </rPr>
      <t xml:space="preserve"> einzutragen.</t>
    </r>
  </si>
  <si>
    <r>
      <t xml:space="preserve">Ort
</t>
    </r>
    <r>
      <rPr>
        <i/>
        <sz val="10"/>
        <rFont val="Arial"/>
        <family val="2"/>
      </rPr>
      <t>(max. 46 Zeichen)</t>
    </r>
  </si>
  <si>
    <r>
      <t xml:space="preserve">Geburtsdatum
</t>
    </r>
    <r>
      <rPr>
        <sz val="10"/>
        <rFont val="Arial"/>
        <family val="2"/>
      </rPr>
      <t>(TT.MM.JJJJ)</t>
    </r>
    <r>
      <rPr>
        <b/>
        <sz val="10"/>
        <rFont val="Arial"/>
        <family val="2"/>
      </rPr>
      <t xml:space="preserve">
</t>
    </r>
    <r>
      <rPr>
        <b/>
        <sz val="10"/>
        <color indexed="10"/>
        <rFont val="Arial"/>
        <family val="2"/>
      </rPr>
      <t>(*4)</t>
    </r>
  </si>
  <si>
    <r>
      <t xml:space="preserve">Die elektronisch ausgefüllten Formulare müssen ausgedruckt und von den aufgeführten Personen rechts aussen </t>
    </r>
    <r>
      <rPr>
        <b/>
        <sz val="14"/>
        <rFont val="Arial"/>
        <family val="2"/>
      </rPr>
      <t>handschriftlich unterzeichnet</t>
    </r>
    <r>
      <rPr>
        <sz val="14"/>
        <rFont val="Arial"/>
        <family val="2"/>
      </rPr>
      <t xml:space="preserve"> werden.
Der Wahlvorschlag und die Unterschriftenliste müssen </t>
    </r>
    <r>
      <rPr>
        <b/>
        <sz val="14"/>
        <rFont val="Arial"/>
        <family val="2"/>
      </rPr>
      <t xml:space="preserve">in Papierform im Original mit allen Unterschriften </t>
    </r>
    <r>
      <rPr>
        <sz val="14"/>
        <rFont val="Arial"/>
        <family val="2"/>
      </rPr>
      <t xml:space="preserve">eingereicht werden. Der Wahlvorschlag ist </t>
    </r>
    <r>
      <rPr>
        <b/>
        <sz val="14"/>
        <rFont val="Arial"/>
        <family val="2"/>
      </rPr>
      <t>zusätzlich als Excel-Datei</t>
    </r>
    <r>
      <rPr>
        <sz val="14"/>
        <rFont val="Arial"/>
        <family val="2"/>
      </rPr>
      <t xml:space="preserve"> in elektronischer Form an die E-Mail-Adresse </t>
    </r>
    <r>
      <rPr>
        <b/>
        <sz val="14"/>
        <rFont val="Arial"/>
        <family val="2"/>
      </rPr>
      <t xml:space="preserve">gemeindewahlen@bern.ch </t>
    </r>
    <r>
      <rPr>
        <sz val="14"/>
        <rFont val="Arial"/>
        <family val="2"/>
      </rPr>
      <t xml:space="preserve">zu senden oder auf einem USB-Stick zusammen mit dem Original in Papierform einzureichen. </t>
    </r>
    <r>
      <rPr>
        <b/>
        <sz val="14"/>
        <rFont val="Arial"/>
        <family val="2"/>
      </rPr>
      <t xml:space="preserve">Die Struktur des Files darf nicht verändert werden </t>
    </r>
    <r>
      <rPr>
        <sz val="14"/>
        <rFont val="Arial"/>
        <family val="2"/>
      </rPr>
      <t>(keine Spalten löschen/hinzufügen/verschieben)</t>
    </r>
    <r>
      <rPr>
        <b/>
        <sz val="14"/>
        <rFont val="Arial"/>
        <family val="2"/>
      </rPr>
      <t>!</t>
    </r>
  </si>
  <si>
    <t>E-Mail-Adresse</t>
  </si>
  <si>
    <r>
      <t xml:space="preserve">Die Angabe der </t>
    </r>
    <r>
      <rPr>
        <b/>
        <sz val="14"/>
        <rFont val="Arial"/>
        <family val="2"/>
      </rPr>
      <t>Wohnadresse</t>
    </r>
    <r>
      <rPr>
        <sz val="14"/>
        <rFont val="Arial"/>
        <family val="2"/>
      </rPr>
      <t xml:space="preserve"> dient ausschliesslich der Identifikation durch die Stadtkanzlei. Auf dem Wahlzettel und im Internet werden nur PLZ und Ort aufgedruckt bzw. publiziert.</t>
    </r>
  </si>
  <si>
    <r>
      <rPr>
        <b/>
        <sz val="14"/>
        <rFont val="Arial"/>
        <family val="2"/>
      </rPr>
      <t xml:space="preserve">Geburtsdatum: </t>
    </r>
    <r>
      <rPr>
        <sz val="14"/>
        <rFont val="Arial"/>
        <family val="2"/>
      </rPr>
      <t xml:space="preserve">Zur eindeutigen Identifikation durch die Stadtkanzlei bitte das </t>
    </r>
    <r>
      <rPr>
        <b/>
        <sz val="14"/>
        <rFont val="Arial"/>
        <family val="2"/>
      </rPr>
      <t>genaue Geburtsdatum</t>
    </r>
    <r>
      <rPr>
        <sz val="14"/>
        <rFont val="Arial"/>
        <family val="2"/>
      </rPr>
      <t xml:space="preserve"> angeben.
Auf dem Wahlzettel und in den übrigen Wahlunterlagen (inkl. Internet) wird nur der </t>
    </r>
    <r>
      <rPr>
        <b/>
        <sz val="14"/>
        <rFont val="Arial"/>
        <family val="2"/>
      </rPr>
      <t>Jahrgang</t>
    </r>
    <r>
      <rPr>
        <sz val="14"/>
        <rFont val="Arial"/>
        <family val="2"/>
      </rPr>
      <t xml:space="preserve"> aufgedruckt bzw. publiziert.</t>
    </r>
  </si>
  <si>
    <r>
      <t xml:space="preserve">Name und Vorname: </t>
    </r>
    <r>
      <rPr>
        <sz val="14"/>
        <rFont val="Arial"/>
        <family val="2"/>
      </rPr>
      <t xml:space="preserve">Maximale Gesamtlänge der </t>
    </r>
    <r>
      <rPr>
        <b/>
        <sz val="14"/>
        <rFont val="Arial"/>
        <family val="2"/>
      </rPr>
      <t>beiden Namensfelder</t>
    </r>
    <r>
      <rPr>
        <sz val="14"/>
        <rFont val="Arial"/>
        <family val="2"/>
      </rPr>
      <t xml:space="preserve"> beträgt</t>
    </r>
    <r>
      <rPr>
        <b/>
        <sz val="14"/>
        <rFont val="Arial"/>
        <family val="2"/>
      </rPr>
      <t xml:space="preserve"> 50 Zeichen.</t>
    </r>
  </si>
  <si>
    <r>
      <t xml:space="preserve">Titel
</t>
    </r>
    <r>
      <rPr>
        <sz val="10"/>
        <rFont val="Arial"/>
        <family val="2"/>
      </rPr>
      <t>z.B. Dr. iur., etc.</t>
    </r>
    <r>
      <rPr>
        <b/>
        <sz val="10"/>
        <rFont val="Arial"/>
        <family val="2"/>
      </rPr>
      <t xml:space="preserve">
</t>
    </r>
    <r>
      <rPr>
        <i/>
        <sz val="10"/>
        <rFont val="Arial"/>
        <family val="2"/>
      </rPr>
      <t>(max. 20 Zeichen)</t>
    </r>
  </si>
  <si>
    <r>
      <t xml:space="preserve">PLZ
</t>
    </r>
    <r>
      <rPr>
        <i/>
        <sz val="10"/>
        <rFont val="Arial"/>
        <family val="2"/>
      </rPr>
      <t>(z.B. 3012)</t>
    </r>
  </si>
  <si>
    <r>
      <t xml:space="preserve">Titel
</t>
    </r>
    <r>
      <rPr>
        <i/>
        <sz val="10"/>
        <rFont val="Arial"/>
        <family val="2"/>
      </rPr>
      <t>(z.B. Dr. iur., etc.,
max. 20 Zeichen)</t>
    </r>
  </si>
  <si>
    <t>Stadtrat</t>
  </si>
  <si>
    <t>Liste</t>
  </si>
  <si>
    <t>Berechnungen für Prüfziffer</t>
  </si>
  <si>
    <t>1. Formel Prüfziffer</t>
  </si>
  <si>
    <t>2. Formel Prüfziffer</t>
  </si>
  <si>
    <t>3. Formel Prüfziffer</t>
  </si>
  <si>
    <t>Druckaufbereitung für Wahlzettel</t>
  </si>
  <si>
    <t>Kand-Nr.
inkl.
Prüf-ziffer</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</si>
  <si>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</si>
  <si>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</si>
  <si>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</si>
  <si>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</si>
  <si>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</si>
  <si>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</si>
  <si>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</si>
  <si>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</si>
  <si>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</si>
  <si>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</si>
  <si>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</si>
  <si>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</si>
  <si>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</si>
  <si>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</si>
  <si>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</si>
  <si>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</si>
  <si>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</si>
  <si>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</si>
  <si>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</si>
  <si>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</si>
  <si>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</si>
  <si>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</si>
  <si>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</si>
  <si>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</si>
  <si>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</si>
  <si>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</si>
  <si>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</si>
  <si>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</si>
  <si>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</si>
  <si>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</si>
  <si>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</si>
  <si>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</si>
  <si>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</si>
  <si>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</si>
  <si>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</si>
  <si>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</si>
  <si>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</si>
  <si>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</si>
  <si>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</si>
  <si>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</si>
  <si>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</si>
  <si>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</si>
  <si>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</si>
  <si>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</si>
  <si>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</si>
  <si>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</si>
  <si>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</si>
  <si>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</si>
  <si>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</si>
  <si>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</si>
  <si>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</si>
  <si>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</si>
  <si>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</si>
  <si>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</si>
  <si>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</si>
  <si>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</si>
  <si>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</si>
  <si>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</si>
  <si>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</si>
  <si>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</si>
  <si>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</si>
  <si>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</si>
  <si>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</si>
  <si>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</si>
  <si>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</si>
  <si>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</si>
  <si>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</si>
  <si>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</si>
  <si>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</si>
  <si>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</si>
  <si>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</si>
  <si>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</si>
  <si>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</si>
  <si>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</si>
  <si>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</si>
  <si>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</si>
  <si>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</si>
  <si>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</si>
  <si>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</si>
  <si>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</si>
  <si>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Bezeichnung</t>
  </si>
  <si>
    <t>Name</t>
  </si>
  <si>
    <t>Vorname</t>
  </si>
  <si>
    <t>Jahrgang</t>
  </si>
  <si>
    <t>Geschlecht</t>
  </si>
  <si>
    <t>Wahl des Stadtrats vom 24. November 2024</t>
  </si>
  <si>
    <t xml:space="preserve"> Anleitung / Informationen</t>
  </si>
  <si>
    <r>
      <t xml:space="preserve">PLZ
 </t>
    </r>
    <r>
      <rPr>
        <i/>
        <sz val="10"/>
        <rFont val="Arial"/>
        <family val="2"/>
      </rPr>
      <t>(z.B. 3012)</t>
    </r>
  </si>
  <si>
    <r>
      <t xml:space="preserve">
Beruf
</t>
    </r>
    <r>
      <rPr>
        <i/>
        <sz val="10"/>
        <rFont val="Arial"/>
        <family val="2"/>
      </rPr>
      <t>(max. 40 Zeichen)</t>
    </r>
    <r>
      <rPr>
        <b/>
        <sz val="10"/>
        <rFont val="Arial"/>
        <family val="2"/>
      </rPr>
      <t xml:space="preserve">
</t>
    </r>
    <r>
      <rPr>
        <b/>
        <sz val="10"/>
        <color rgb="FFFF0000"/>
        <rFont val="Arial"/>
        <family val="2"/>
      </rPr>
      <t>(*5)</t>
    </r>
  </si>
  <si>
    <r>
      <t xml:space="preserve">Amtliches Geschlecht
</t>
    </r>
    <r>
      <rPr>
        <i/>
        <sz val="10"/>
        <rFont val="Arial"/>
        <family val="2"/>
      </rPr>
      <t>(Frau/Mann)</t>
    </r>
    <r>
      <rPr>
        <b/>
        <sz val="10"/>
        <rFont val="Arial"/>
        <family val="2"/>
      </rPr>
      <t xml:space="preserve">
</t>
    </r>
    <r>
      <rPr>
        <b/>
        <sz val="10"/>
        <color rgb="FFFF0000"/>
        <rFont val="Arial"/>
        <family val="2"/>
      </rPr>
      <t>(*6)</t>
    </r>
  </si>
  <si>
    <r>
      <t xml:space="preserve">Anrede
</t>
    </r>
    <r>
      <rPr>
        <i/>
        <sz val="10"/>
        <rFont val="Arial"/>
        <family val="2"/>
      </rPr>
      <t>(Frau, Herr, Neutral)</t>
    </r>
    <r>
      <rPr>
        <b/>
        <sz val="10"/>
        <rFont val="Arial"/>
        <family val="2"/>
      </rPr>
      <t xml:space="preserve">
</t>
    </r>
    <r>
      <rPr>
        <b/>
        <sz val="10"/>
        <color rgb="FFFF0000"/>
        <rFont val="Arial"/>
        <family val="2"/>
      </rPr>
      <t>(*7)</t>
    </r>
  </si>
  <si>
    <r>
      <t xml:space="preserve">Hinweis
</t>
    </r>
    <r>
      <rPr>
        <i/>
        <sz val="10"/>
        <rFont val="Arial"/>
        <family val="2"/>
      </rPr>
      <t>0 = neu</t>
    </r>
    <r>
      <rPr>
        <b/>
        <sz val="10"/>
        <rFont val="Arial"/>
        <family val="2"/>
      </rPr>
      <t xml:space="preserve">
</t>
    </r>
    <r>
      <rPr>
        <i/>
        <sz val="10"/>
        <rFont val="Arial"/>
        <family val="2"/>
      </rPr>
      <t>1 = bisher</t>
    </r>
    <r>
      <rPr>
        <b/>
        <sz val="10"/>
        <rFont val="Arial"/>
        <family val="2"/>
      </rPr>
      <t xml:space="preserve">
</t>
    </r>
    <r>
      <rPr>
        <b/>
        <sz val="10"/>
        <color indexed="10"/>
        <rFont val="Arial"/>
        <family val="2"/>
      </rPr>
      <t>(*8)</t>
    </r>
  </si>
  <si>
    <r>
      <t xml:space="preserve">E-Mail-Adresse und/oder
Internetseite
</t>
    </r>
    <r>
      <rPr>
        <b/>
        <sz val="10"/>
        <color indexed="10"/>
        <rFont val="Arial"/>
        <family val="2"/>
      </rPr>
      <t>(*9)</t>
    </r>
  </si>
  <si>
    <r>
      <t xml:space="preserve">Vorgesehene Ausgaben persönliche Wahlkampagne
</t>
    </r>
    <r>
      <rPr>
        <sz val="10"/>
        <rFont val="Arial"/>
        <family val="2"/>
      </rPr>
      <t>Betrag in CHF</t>
    </r>
    <r>
      <rPr>
        <b/>
        <sz val="10"/>
        <rFont val="Arial"/>
        <family val="2"/>
      </rPr>
      <t xml:space="preserve">
</t>
    </r>
    <r>
      <rPr>
        <b/>
        <sz val="10"/>
        <color rgb="FFFF0000"/>
        <rFont val="Arial"/>
        <family val="2"/>
      </rPr>
      <t>(*10)</t>
    </r>
  </si>
  <si>
    <r>
      <t xml:space="preserve">Unterschrift
der kandidierenden Person
</t>
    </r>
    <r>
      <rPr>
        <b/>
        <sz val="10"/>
        <color indexed="10"/>
        <rFont val="Arial"/>
        <family val="2"/>
      </rPr>
      <t>(*11)</t>
    </r>
  </si>
  <si>
    <r>
      <t xml:space="preserve">Listenposition: 
</t>
    </r>
    <r>
      <rPr>
        <sz val="14"/>
        <rFont val="Arial"/>
        <family val="2"/>
      </rPr>
      <t xml:space="preserve">- entspricht der Zeilenposition der Kandidierenden auf dem Wahlzettel
- Reihenfolge (01, 02, 03…) muss nicht zwingend eingehalten werden. Auf dem Wahlzettel werden die Kandidierenden jedoch gemäss den Listenpositionen sortiert.
- Listenpositionen </t>
    </r>
    <r>
      <rPr>
        <b/>
        <sz val="14"/>
        <rFont val="Arial"/>
        <family val="2"/>
      </rPr>
      <t>dürfen nicht doppelt</t>
    </r>
    <r>
      <rPr>
        <sz val="14"/>
        <rFont val="Arial"/>
        <family val="2"/>
      </rPr>
      <t xml:space="preserve"> vergeben werden.</t>
    </r>
  </si>
  <si>
    <t>(*7)</t>
  </si>
  <si>
    <r>
      <rPr>
        <b/>
        <sz val="14"/>
        <rFont val="Arial"/>
        <family val="2"/>
      </rPr>
      <t>Gewünschte Anrede</t>
    </r>
    <r>
      <rPr>
        <sz val="14"/>
        <rFont val="Arial"/>
        <family val="2"/>
      </rPr>
      <t xml:space="preserve"> für allfällige Korrespondenzen: Herr, Frau, Neutral = Guten Tag</t>
    </r>
  </si>
  <si>
    <t>(*8)</t>
  </si>
  <si>
    <t>(*9)</t>
  </si>
  <si>
    <r>
      <t>Die Angabe einer</t>
    </r>
    <r>
      <rPr>
        <b/>
        <sz val="14"/>
        <rFont val="Arial"/>
        <family val="2"/>
      </rPr>
      <t xml:space="preserve"> E-Mail-Adresse und/oder Internetseite</t>
    </r>
    <r>
      <rPr>
        <sz val="14"/>
        <rFont val="Arial"/>
        <family val="2"/>
      </rPr>
      <t xml:space="preserve"> ist </t>
    </r>
    <r>
      <rPr>
        <b/>
        <sz val="14"/>
        <rFont val="Arial"/>
        <family val="2"/>
      </rPr>
      <t>fakultativ.</t>
    </r>
    <r>
      <rPr>
        <sz val="14"/>
        <rFont val="Arial"/>
        <family val="2"/>
      </rPr>
      <t xml:space="preserve"> Diese Angaben erscheinen nicht auf dem Wahlzettel, werden aber im Internet publiziert.</t>
    </r>
  </si>
  <si>
    <t>(*10)</t>
  </si>
  <si>
    <t xml:space="preserve">Gemäss Transparenzbestimmungen der Stadt Bern müssen alle Kandidierenden die Höhe der vorgesehenen Ausgaben für ihre persönliche Wahlkampagne offenlegen. Liegen die Aufwendungen bei 5000 Franken oder mehr, ist zusätzlich das Meldeformular Kampagne Kandidierende auszufüllen. </t>
  </si>
  <si>
    <t>(*11)</t>
  </si>
  <si>
    <r>
      <t xml:space="preserve">Der Wahlvorschlag ist zusammen mit der Unterschriftenliste einzureichen bei der </t>
    </r>
    <r>
      <rPr>
        <b/>
        <sz val="14"/>
        <rFont val="Arial"/>
        <family val="2"/>
      </rPr>
      <t xml:space="preserve">Stadtkanzlei Bern, Junkerngasse 47, 3000 Bern 8.
</t>
    </r>
    <r>
      <rPr>
        <sz val="14"/>
        <rFont val="Arial"/>
        <family val="2"/>
      </rPr>
      <t xml:space="preserve">frühester Einreichungstermin:  </t>
    </r>
    <r>
      <rPr>
        <b/>
        <sz val="14"/>
        <rFont val="Arial"/>
        <family val="2"/>
      </rPr>
      <t xml:space="preserve">Montag, 1. Juli 2024
</t>
    </r>
    <r>
      <rPr>
        <sz val="14"/>
        <rFont val="Arial"/>
        <family val="2"/>
      </rPr>
      <t xml:space="preserve">spätester Einreichungstermin: </t>
    </r>
    <r>
      <rPr>
        <b/>
        <sz val="20"/>
        <color rgb="FFFF0000"/>
        <rFont val="Arial"/>
        <family val="2"/>
      </rPr>
      <t>Montag, 9. September 2024, 12:00 Uhr</t>
    </r>
  </si>
  <si>
    <r>
      <t xml:space="preserve">Amtliches Geschlecht
</t>
    </r>
    <r>
      <rPr>
        <i/>
        <sz val="10"/>
        <rFont val="Arial"/>
        <family val="2"/>
      </rPr>
      <t xml:space="preserve">(Frau/Mann)
</t>
    </r>
    <r>
      <rPr>
        <b/>
        <sz val="10"/>
        <color rgb="FFFF0000"/>
        <rFont val="Arial"/>
        <family val="2"/>
      </rPr>
      <t>(*6)</t>
    </r>
  </si>
  <si>
    <r>
      <t xml:space="preserve">Hinweis
</t>
    </r>
    <r>
      <rPr>
        <i/>
        <sz val="10"/>
        <rFont val="Arial"/>
        <family val="2"/>
      </rPr>
      <t>0 = neu
1 = bisher</t>
    </r>
    <r>
      <rPr>
        <b/>
        <i/>
        <sz val="10"/>
        <rFont val="Arial"/>
        <family val="2"/>
      </rPr>
      <t xml:space="preserve">
</t>
    </r>
    <r>
      <rPr>
        <b/>
        <sz val="10"/>
        <color indexed="10"/>
        <rFont val="Arial"/>
        <family val="2"/>
      </rPr>
      <t>(*8)</t>
    </r>
  </si>
  <si>
    <t>Partei</t>
  </si>
  <si>
    <r>
      <t xml:space="preserve">Wohnadresse
Strasse / Haus-Nr.
</t>
    </r>
    <r>
      <rPr>
        <i/>
        <sz val="10"/>
        <rFont val="Arial"/>
        <family val="2"/>
      </rPr>
      <t xml:space="preserve">(max. 50 Zeichen) 
</t>
    </r>
    <r>
      <rPr>
        <b/>
        <sz val="10"/>
        <color rgb="FFFF0000"/>
        <rFont val="Arial"/>
        <family val="2"/>
      </rPr>
      <t>(*3)</t>
    </r>
  </si>
  <si>
    <r>
      <t xml:space="preserve">Beruf
</t>
    </r>
    <r>
      <rPr>
        <i/>
        <sz val="10"/>
        <rFont val="Arial"/>
        <family val="2"/>
      </rPr>
      <t>(max. 40 Zeichen)</t>
    </r>
    <r>
      <rPr>
        <b/>
        <sz val="10"/>
        <rFont val="Arial"/>
        <family val="2"/>
      </rPr>
      <t xml:space="preserve">
</t>
    </r>
    <r>
      <rPr>
        <b/>
        <sz val="10"/>
        <color rgb="FFFF0000"/>
        <rFont val="Arial"/>
        <family val="2"/>
      </rPr>
      <t>(*5)</t>
    </r>
  </si>
  <si>
    <r>
      <t xml:space="preserve">Anrede
</t>
    </r>
    <r>
      <rPr>
        <i/>
        <sz val="10"/>
        <rFont val="Arial"/>
        <family val="2"/>
      </rPr>
      <t xml:space="preserve">(Frau/Herr/Neutral)
</t>
    </r>
    <r>
      <rPr>
        <b/>
        <sz val="10"/>
        <color rgb="FFFF0000"/>
        <rFont val="Arial"/>
        <family val="2"/>
      </rPr>
      <t>(*7)</t>
    </r>
  </si>
  <si>
    <t>Kandidat*in, Jahrgang, PLZ und Ort</t>
  </si>
  <si>
    <r>
      <t xml:space="preserve">Vorgesehene Ausgaben persönliche Wahlkampagne
</t>
    </r>
    <r>
      <rPr>
        <sz val="10"/>
        <rFont val="Arial"/>
        <family val="2"/>
      </rPr>
      <t>Betrag in CHF</t>
    </r>
  </si>
  <si>
    <t>Total</t>
  </si>
  <si>
    <r>
      <rPr>
        <b/>
        <sz val="14"/>
        <rFont val="Arial"/>
        <family val="2"/>
      </rPr>
      <t xml:space="preserve">Beruf: </t>
    </r>
    <r>
      <rPr>
        <sz val="14"/>
        <rFont val="Arial"/>
        <family val="2"/>
      </rPr>
      <t>Beruf angeben: Lehrer, Lehrerin, Lehrer*in, Lehrperson</t>
    </r>
  </si>
  <si>
    <r>
      <rPr>
        <b/>
        <sz val="14"/>
        <rFont val="Arial"/>
        <family val="2"/>
      </rPr>
      <t xml:space="preserve">Amtliches Geschlecht: </t>
    </r>
    <r>
      <rPr>
        <sz val="14"/>
        <rFont val="Arial"/>
        <family val="2"/>
      </rPr>
      <t xml:space="preserve">Geschlecht wie es bei den Einwohnendiensten der Stadt Bern hinterlegt ist. Diese Angabe wird für statistische Zwecke verwendet und erscheint nicht auf den Wahlzettel oder auf amtlichen Publikationen in Zusammenhang mit den Wahlen. </t>
    </r>
  </si>
  <si>
    <t>5. Offenlegung (Art. 86a-g RPR)</t>
  </si>
  <si>
    <r>
      <t xml:space="preserve">Die Transparenzbestimmungen der Stadt Bern zur Offenlegung der Finanzierung von Wahlkampagnen kommen bei den Gemeindewahlen 2024 erstmals zur Anwendung.
</t>
    </r>
    <r>
      <rPr>
        <b/>
        <sz val="14"/>
        <rFont val="Arial"/>
        <family val="2"/>
      </rPr>
      <t>Einzelpersonen oder Organisationen</t>
    </r>
    <r>
      <rPr>
        <sz val="14"/>
        <rFont val="Arial"/>
        <family val="2"/>
      </rPr>
      <t xml:space="preserve"> (inkl. Parteien und Parteienbündnisse), die Wahlvorschläge (Listen) für den Stadtrat und den Gemeinderat einreichen, müssen mit der Einreichung der Listen bei der Stadtkanzlei die Höhe der vorgesehenen Aufwendungen für ihre Wahlkampagne offenlegen. Jeder Liste muss das Meldeformular Wahllisten gemäss Art. 86b Abs. 1 und 3 RPR beigelegt werden. 
</t>
    </r>
    <r>
      <rPr>
        <b/>
        <sz val="14"/>
        <rFont val="Arial"/>
        <family val="2"/>
      </rPr>
      <t>Kandidierende</t>
    </r>
    <r>
      <rPr>
        <sz val="14"/>
        <rFont val="Arial"/>
        <family val="2"/>
      </rPr>
      <t xml:space="preserve"> für den Stadtrat, den Gemeinderat und das Stadtpräsidium müssen zum Zeitpunkt der Einreichung der Listen bei der Stadtkanzlei die Höhe der vorgesehenen Aufwendungen für ihre persönliche Wahlkampagne offenlegen. Diese können direkt auf dem Wahlvorschlagsformular deklariert werden. Betragen die vorgesehenen Aufwendungen unter 5000 Franken, genügt die Deklaration auf dem Wahlvorschlagsformular. Betragen die vorgesehen Aufwendungen 5000 Franken oder mehr, muss zusätzlich das Meldeformular Kandidierende gemäss Art. 86b Abs. 2 und 3 RPR ausgefüllt und beigelegt werden. Falls der Schwellen-wert von 5000 Franken zu einem späteren Zeitpunkt überschritten wird, muss das Meldeformular unverzüglich ausgefüllt und an offenlegung@bern.ch gesendet werden.
Einzelpersonen und Organisationen, die im Vorfeld einer städtischen Wahl öffentlich Position beziehen </t>
    </r>
    <r>
      <rPr>
        <b/>
        <sz val="14"/>
        <rFont val="Arial"/>
        <family val="2"/>
      </rPr>
      <t>(Wahlkampagne für Dritte)</t>
    </r>
    <r>
      <rPr>
        <sz val="14"/>
        <rFont val="Arial"/>
        <family val="2"/>
      </rPr>
      <t xml:space="preserve">, müssen ihre Einnahmen und Ausgaben sowie die Herkunft der Mittel offenlegen, wenn sie für die Kampagne Aufwendungen von 5000 Franken oder mehr vorsehen. Bei den Gemeindewahlen ist dieser Schwellenwert als Gesamtbetrag zu verstehen: Bei unterstützten Kandidaturen für mehrere Ämter (z. B. Gemeinderat und Stadtpräsidium oder Stadtrat und Gemeinderat) sind die vorgesehenen Ausgaben für die einzelnen Kandidaturen demnach zusammengezählt zu betrachten. Sofern Aufwendungen von weniger als 5000 Franken vorgesehen sind, muss nichts unternommen werden. Falls der Schwellenwert von 5000 Franken zu einem späteren Zeitpunkt überschritten wird, muss das Meldeformular Wahlkampagnen gemäss Art. 86c Abs. 1–3 RPR unverzüglich ausgefüllt und nachgereicht werden. 
Unter www.bern.ch/offenlegung können die entsprechenden Formulare heruntergeladen und ein FAQ eingesehen werden. </t>
    </r>
  </si>
  <si>
    <r>
      <t xml:space="preserve">Hier sind die </t>
    </r>
    <r>
      <rPr>
        <b/>
        <sz val="14"/>
        <rFont val="Arial"/>
        <family val="2"/>
      </rPr>
      <t>höchstens 80 Kandidatinnen und Kandidaten für den Stadtrat</t>
    </r>
    <r>
      <rPr>
        <sz val="14"/>
        <rFont val="Arial"/>
        <family val="2"/>
      </rPr>
      <t xml:space="preserve"> aufzuführen.
Die Kandidierenden müssen mit ihrer Unterschrift bestätigen, dass sie mit der Nomination einverstanden sind.</t>
    </r>
  </si>
  <si>
    <r>
      <t xml:space="preserve">Mit der </t>
    </r>
    <r>
      <rPr>
        <b/>
        <sz val="14"/>
        <rFont val="Arial"/>
        <family val="2"/>
      </rPr>
      <t>Unterschrift</t>
    </r>
    <r>
      <rPr>
        <sz val="14"/>
        <rFont val="Arial"/>
        <family val="2"/>
      </rPr>
      <t xml:space="preserve"> (auf der ausgedruckten oder handschriftlich ausgefüllten Liste) müssen die Kandidierenden bestätigen, dass sie mit der Nomination einverstanden sind. </t>
    </r>
  </si>
  <si>
    <r>
      <t xml:space="preserve">Internetseite </t>
    </r>
    <r>
      <rPr>
        <sz val="11"/>
        <rFont val="Arial"/>
        <family val="2"/>
      </rPr>
      <t>(Partei):</t>
    </r>
  </si>
  <si>
    <r>
      <t xml:space="preserve">Der Wahlvorschlag ist zusammen mit der Unterschriftenliste einzureichen bei der Stadtkanzlei Bern, Junkerngasse 47, 3000 Bern 8.
Einreichungstermin: spätestens </t>
    </r>
    <r>
      <rPr>
        <b/>
        <sz val="11"/>
        <color indexed="10"/>
        <rFont val="Arial"/>
        <family val="2"/>
      </rPr>
      <t>Montag, 9. September 2024, 12:00 Uhr</t>
    </r>
    <r>
      <rPr>
        <sz val="11"/>
        <rFont val="Arial"/>
        <family val="2"/>
      </rPr>
      <t xml:space="preserve">
Der Wahlvorschlag muss auf der separaten Unterschriftenliste von mindestens 25 in der Stadt Bern stimmberechtigten Personen unterzeichnet werden.
Die Kandidierenden müssen mit ihrer Unterschrift bestätigen, dass sie mit der Nomination einverstanden sind.
Die Personalien der Kandidierenden werden im Internet veröffentlicht. Veröffentlicht werden nur Jahrgang und Wohnort, nicht aber das genaue Geburtsdatum, das amtliche Geschlecht und die genaue Wohnadresse.</t>
    </r>
  </si>
  <si>
    <t>Neutral</t>
  </si>
  <si>
    <t>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</si>
</sst>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
  </numFmts>
  <fonts count="24">
    <font>
      <sz val="10"/>
      <name val="Arial"/>
    </font>
    <font>
      <sz val="8"/>
      <name val="Arial"/>
      <family val="2"/>
    </font>
    <font>
      <b/>
      <i/>
      <sz val="10"/>
      <name val="Arial"/>
      <family val="2"/>
    </font>
    <font>
      <b/>
      <sz val="14"/>
      <name val="Arial"/>
      <family val="2"/>
    </font>
    <font>
      <sz val="14"/>
      <name val="Arial"/>
      <family val="2"/>
    </font>
    <font>
      <sz val="12"/>
      <name val="Arial"/>
      <family val="2"/>
    </font>
    <font>
      <b/>
      <sz val="16"/>
      <name val="Arial"/>
      <family val="2"/>
    </font>
    <font>
      <b/>
      <sz val="24"/>
      <name val="Arial"/>
      <family val="2"/>
    </font>
    <font>
      <b/>
      <sz val="10"/>
      <name val="Arial"/>
      <family val="2"/>
    </font>
    <font>
      <b/>
      <i/>
      <sz val="14"/>
      <name val="Arial"/>
      <family val="2"/>
    </font>
    <font>
      <b/>
      <sz val="14"/>
      <color indexed="10"/>
      <name val="Arial"/>
      <family val="2"/>
    </font>
    <font>
      <sz val="10"/>
      <name val="Arial"/>
      <family val="2"/>
    </font>
    <font>
      <u/>
      <sz val="10"/>
      <color theme="10"/>
      <name val="Arial"/>
      <family val="2"/>
    </font>
    <font>
      <sz val="11"/>
      <name val="Arial"/>
      <family val="2"/>
    </font>
    <font>
      <b/>
      <sz val="11"/>
      <color indexed="10"/>
      <name val="Arial"/>
      <family val="2"/>
    </font>
    <font>
      <b/>
      <sz val="10"/>
      <color rgb="FFFF0000"/>
      <name val="Arial"/>
      <family val="2"/>
    </font>
    <font>
      <i/>
      <sz val="10"/>
      <name val="Arial"/>
      <family val="2"/>
    </font>
    <font>
      <b/>
      <sz val="10"/>
      <color indexed="10"/>
      <name val="Arial"/>
      <family val="2"/>
    </font>
    <font>
      <b/>
      <sz val="12"/>
      <name val="Arial"/>
      <family val="2"/>
    </font>
    <font>
      <b/>
      <i/>
      <sz val="12"/>
      <name val="Arial"/>
      <family val="2"/>
    </font>
    <font>
      <b/>
      <sz val="11"/>
      <color theme="1"/>
      <name val="Calibri"/>
      <family val="2"/>
      <scheme val="minor"/>
    </font>
    <font>
      <sz val="9"/>
      <color indexed="81"/>
      <name val="Segoe UI"/>
      <family val="2"/>
    </font>
    <font>
      <b/>
      <sz val="9"/>
      <color indexed="81"/>
      <name val="Segoe UI"/>
      <family val="2"/>
    </font>
    <font>
      <b/>
      <sz val="20"/>
      <color rgb="FFFF0000"/>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27">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lignment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0" borderId="1" xfId="0" applyFont="1" applyBorder="1" applyAlignment="1" applyProtection="1">
      <alignment horizontal="left" vertical="center" wrapText="1"/>
      <protection locked="0"/>
    </xf>
    <xf numFmtId="0" fontId="4"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right" vertical="center" indent="1"/>
    </xf>
    <xf numFmtId="164" fontId="5" fillId="0" borderId="1" xfId="0" applyNumberFormat="1" applyFont="1" applyBorder="1" applyAlignment="1" applyProtection="1">
      <alignment horizontal="left" vertical="center" wrapText="1"/>
      <protection locked="0"/>
    </xf>
    <xf numFmtId="0" fontId="2" fillId="0" borderId="0" xfId="0" applyFont="1"/>
    <xf numFmtId="0" fontId="8" fillId="2" borderId="1" xfId="0" applyFont="1" applyFill="1" applyBorder="1" applyAlignment="1">
      <alignment horizontal="center" wrapText="1"/>
    </xf>
    <xf numFmtId="0" fontId="4" fillId="0" borderId="0" xfId="0" applyFont="1" applyAlignment="1">
      <alignment horizontal="left" vertical="center" indent="1"/>
    </xf>
    <xf numFmtId="0" fontId="8" fillId="2" borderId="1" xfId="0" applyFont="1" applyFill="1" applyBorder="1" applyAlignment="1">
      <alignment horizontal="left" wrapText="1" indent="1"/>
    </xf>
    <xf numFmtId="0" fontId="8" fillId="0" borderId="1" xfId="0" applyFont="1" applyBorder="1" applyAlignment="1">
      <alignment horizont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4"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center" vertical="top"/>
    </xf>
    <xf numFmtId="0" fontId="4" fillId="0" borderId="0" xfId="0" applyFont="1" applyAlignment="1">
      <alignment horizontal="left" vertical="center" wrapText="1" indent="2"/>
    </xf>
    <xf numFmtId="0" fontId="6" fillId="0" borderId="0" xfId="0" applyFont="1" applyAlignment="1">
      <alignment wrapText="1"/>
    </xf>
    <xf numFmtId="0" fontId="8" fillId="0" borderId="0" xfId="0" applyFont="1" applyAlignment="1">
      <alignment horizontal="right" vertical="center" wrapText="1" indent="1"/>
    </xf>
    <xf numFmtId="165" fontId="8" fillId="0" borderId="2" xfId="0" applyNumberFormat="1" applyFont="1" applyBorder="1" applyAlignment="1">
      <alignment horizontal="center" wrapText="1"/>
    </xf>
    <xf numFmtId="0" fontId="11" fillId="0" borderId="0" xfId="0" applyFont="1"/>
    <xf numFmtId="0" fontId="8" fillId="0" borderId="0" xfId="0" applyFont="1" applyAlignment="1">
      <alignment horizontal="center" vertical="center" wrapText="1"/>
    </xf>
    <xf numFmtId="0" fontId="8" fillId="2" borderId="1" xfId="0" applyFont="1" applyFill="1" applyBorder="1" applyAlignment="1" applyProtection="1">
      <alignment horizontal="left" wrapText="1" indent="1"/>
      <protection hidden="1"/>
    </xf>
    <xf numFmtId="0" fontId="8" fillId="2" borderId="1" xfId="0" applyFont="1" applyFill="1" applyBorder="1" applyAlignment="1" applyProtection="1">
      <alignment horizontal="center" wrapText="1"/>
      <protection hidden="1"/>
    </xf>
    <xf numFmtId="49" fontId="6" fillId="6" borderId="1" xfId="0" applyNumberFormat="1" applyFont="1" applyFill="1" applyBorder="1" applyAlignment="1">
      <alignment horizontal="left" vertical="center" wrapText="1" indent="1"/>
    </xf>
    <xf numFmtId="1" fontId="6" fillId="6" borderId="8" xfId="0" applyNumberFormat="1" applyFont="1" applyFill="1" applyBorder="1" applyAlignment="1">
      <alignment horizontal="center" vertical="center" wrapText="1"/>
    </xf>
    <xf numFmtId="0" fontId="5" fillId="0" borderId="0" xfId="0" applyFont="1" applyAlignment="1">
      <alignment horizontal="center"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wrapText="1"/>
    </xf>
    <xf numFmtId="0" fontId="19" fillId="0" borderId="0" xfId="0" applyFont="1" applyAlignment="1">
      <alignment horizontal="center" vertical="center" textRotation="90"/>
    </xf>
    <xf numFmtId="49" fontId="0" fillId="0" borderId="0" xfId="0" applyNumberFormat="1"/>
    <xf numFmtId="0" fontId="20" fillId="0" borderId="0" xfId="0" applyFont="1"/>
    <xf numFmtId="0" fontId="20" fillId="7" borderId="0" xfId="0" applyFont="1" applyFill="1"/>
    <xf numFmtId="1" fontId="0" fillId="0" borderId="0" xfId="0" applyNumberFormat="1"/>
    <xf numFmtId="1" fontId="6" fillId="8" borderId="12" xfId="0" applyNumberFormat="1" applyFont="1" applyFill="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164" fontId="11" fillId="0" borderId="1" xfId="0" applyNumberFormat="1" applyFont="1" applyBorder="1" applyAlignment="1" applyProtection="1">
      <alignment horizontal="left" vertical="center" wrapText="1" indent="1"/>
      <protection locked="0"/>
    </xf>
    <xf numFmtId="16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 fontId="11" fillId="0" borderId="1"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left" vertical="center" wrapText="1"/>
      <protection locked="0"/>
    </xf>
    <xf numFmtId="1" fontId="5" fillId="0" borderId="1"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lignment vertical="center" wrapText="1"/>
    </xf>
    <xf numFmtId="165" fontId="8" fillId="2" borderId="1" xfId="0" applyNumberFormat="1" applyFont="1" applyFill="1" applyBorder="1" applyAlignment="1" applyProtection="1">
      <alignment horizontal="center" wrapText="1"/>
      <protection hidden="1"/>
    </xf>
    <xf numFmtId="3" fontId="5" fillId="0" borderId="1" xfId="0" applyNumberFormat="1" applyFont="1" applyBorder="1" applyAlignment="1" applyProtection="1">
      <alignment horizontal="right" vertical="center" wrapText="1"/>
      <protection locked="0"/>
    </xf>
    <xf numFmtId="0" fontId="8" fillId="9" borderId="13" xfId="0" applyFont="1" applyFill="1" applyBorder="1" applyAlignment="1">
      <alignment horizontal="center" vertical="center"/>
    </xf>
    <xf numFmtId="0" fontId="8" fillId="9" borderId="16" xfId="0" applyFont="1" applyFill="1" applyBorder="1" applyAlignment="1">
      <alignment horizontal="center" wrapText="1"/>
    </xf>
    <xf numFmtId="0" fontId="0" fillId="0" borderId="4" xfId="0" applyBorder="1"/>
    <xf numFmtId="3" fontId="0" fillId="0" borderId="4" xfId="0" applyNumberFormat="1" applyBorder="1"/>
    <xf numFmtId="0" fontId="8" fillId="9" borderId="18" xfId="0" applyFont="1" applyFill="1" applyBorder="1" applyAlignment="1">
      <alignment horizontal="center"/>
    </xf>
    <xf numFmtId="3" fontId="8" fillId="9" borderId="17" xfId="0" applyNumberFormat="1" applyFont="1" applyFill="1" applyBorder="1"/>
    <xf numFmtId="0" fontId="5" fillId="0" borderId="11" xfId="0" applyFont="1" applyBorder="1" applyAlignment="1">
      <alignment horizontal="center" vertical="center"/>
    </xf>
    <xf numFmtId="14" fontId="11"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lignment horizontal="center" vertical="center" wrapText="1"/>
    </xf>
    <xf numFmtId="0" fontId="3" fillId="0" borderId="0" xfId="0" applyFont="1" applyAlignment="1">
      <alignment horizontal="left" vertical="center" wrapText="1" indent="2"/>
    </xf>
    <xf numFmtId="0" fontId="0" fillId="0" borderId="0" xfId="0" applyAlignment="1">
      <alignment horizontal="left" vertical="center" wrapText="1" indent="2"/>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4" fillId="5" borderId="0" xfId="0" applyFont="1" applyFill="1" applyAlignment="1">
      <alignment horizontal="left" vertical="center" wrapText="1" indent="1"/>
    </xf>
    <xf numFmtId="0" fontId="3" fillId="2" borderId="0" xfId="0" applyFont="1" applyFill="1" applyAlignment="1">
      <alignment horizontal="left" vertical="center" wrapText="1" indent="2"/>
    </xf>
    <xf numFmtId="0" fontId="4" fillId="0" borderId="0" xfId="0" applyFont="1" applyAlignment="1">
      <alignment horizontal="left" vertical="center" wrapText="1"/>
    </xf>
    <xf numFmtId="0" fontId="4" fillId="3" borderId="0" xfId="0" applyFont="1" applyFill="1" applyAlignment="1">
      <alignment horizontal="left" vertical="center" wrapText="1" indent="1"/>
    </xf>
    <xf numFmtId="0" fontId="0" fillId="3" borderId="0" xfId="0" applyFill="1" applyAlignment="1">
      <alignment horizontal="left" vertical="center" wrapText="1" indent="1"/>
    </xf>
    <xf numFmtId="0" fontId="4" fillId="4" borderId="0" xfId="0" applyFont="1" applyFill="1" applyAlignment="1">
      <alignment horizontal="left" vertical="center" wrapText="1" indent="1"/>
    </xf>
    <xf numFmtId="0" fontId="0" fillId="4" borderId="0" xfId="0" applyFill="1" applyAlignment="1">
      <alignment horizontal="left" vertical="center" wrapText="1" indent="1"/>
    </xf>
    <xf numFmtId="0" fontId="4" fillId="0" borderId="0" xfId="0" applyFont="1" applyAlignment="1">
      <alignment horizontal="left" vertical="center" wrapText="1" indent="1"/>
    </xf>
    <xf numFmtId="0" fontId="0" fillId="0" borderId="0" xfId="0" applyAlignment="1">
      <alignment horizontal="left" vertical="center" wrapText="1"/>
    </xf>
    <xf numFmtId="0" fontId="4" fillId="0" borderId="0" xfId="0" applyFont="1" applyAlignment="1">
      <alignment horizontal="left" vertical="top" wrapText="1"/>
    </xf>
    <xf numFmtId="0" fontId="7" fillId="0" borderId="0" xfId="0" applyFont="1" applyAlignment="1">
      <alignment horizontal="center" vertical="top" wrapText="1"/>
    </xf>
    <xf numFmtId="165" fontId="8" fillId="0" borderId="2" xfId="0" applyNumberFormat="1" applyFont="1" applyBorder="1" applyAlignment="1">
      <alignment horizontal="center" wrapText="1"/>
    </xf>
    <xf numFmtId="165" fontId="8" fillId="0" borderId="3" xfId="0" applyNumberFormat="1" applyFont="1" applyBorder="1" applyAlignment="1">
      <alignment horizontal="center" wrapText="1"/>
    </xf>
    <xf numFmtId="0" fontId="3" fillId="0" borderId="0" xfId="0" applyFont="1" applyAlignment="1">
      <alignment horizontal="left" vertical="top" wrapText="1"/>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0" xfId="0" applyAlignment="1">
      <alignment horizontal="center"/>
    </xf>
    <xf numFmtId="0" fontId="0" fillId="0" borderId="8" xfId="0" applyBorder="1" applyAlignment="1">
      <alignment horizontal="center"/>
    </xf>
    <xf numFmtId="0" fontId="7" fillId="0" borderId="0" xfId="0" applyFont="1" applyAlignment="1">
      <alignment horizontal="left" vertical="top" wrapText="1"/>
    </xf>
    <xf numFmtId="0" fontId="13" fillId="0" borderId="8" xfId="0" applyFont="1" applyBorder="1" applyAlignment="1">
      <alignmen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8" fillId="0" borderId="0" xfId="0" applyFont="1" applyAlignment="1">
      <alignment horizontal="center" wrapText="1"/>
    </xf>
    <xf numFmtId="0" fontId="8" fillId="0" borderId="0" xfId="0" applyFont="1" applyAlignment="1">
      <alignment horizontal="center"/>
    </xf>
    <xf numFmtId="0" fontId="5" fillId="2" borderId="2" xfId="0" applyFont="1" applyFill="1" applyBorder="1" applyAlignment="1">
      <alignment horizontal="left" vertical="center" indent="1"/>
    </xf>
    <xf numFmtId="0" fontId="0" fillId="2" borderId="9" xfId="0" applyFill="1" applyBorder="1" applyAlignment="1">
      <alignment horizontal="left" vertical="center" indent="1"/>
    </xf>
    <xf numFmtId="0" fontId="0" fillId="2" borderId="3" xfId="0" applyFill="1" applyBorder="1" applyAlignment="1">
      <alignment horizontal="left" vertical="center" indent="1"/>
    </xf>
    <xf numFmtId="0" fontId="5" fillId="2" borderId="1" xfId="0" applyFont="1" applyFill="1" applyBorder="1" applyAlignment="1">
      <alignment horizontal="left" vertical="center" indent="1"/>
    </xf>
    <xf numFmtId="0" fontId="0" fillId="2" borderId="1" xfId="0" applyFill="1" applyBorder="1" applyAlignment="1">
      <alignment horizontal="left" vertical="center" indent="1"/>
    </xf>
    <xf numFmtId="0" fontId="0" fillId="0" borderId="0" xfId="0"/>
    <xf numFmtId="0" fontId="7" fillId="0" borderId="0" xfId="0" applyFont="1" applyAlignment="1">
      <alignment horizontal="left" wrapText="1"/>
    </xf>
    <xf numFmtId="0" fontId="4" fillId="0" borderId="8" xfId="0" applyFont="1" applyBorder="1" applyAlignment="1">
      <alignment vertical="center" wrapText="1"/>
    </xf>
    <xf numFmtId="0" fontId="0" fillId="0" borderId="8" xfId="0" applyBorder="1" applyAlignment="1">
      <alignment vertical="center" wrapText="1"/>
    </xf>
    <xf numFmtId="0" fontId="5" fillId="0" borderId="0" xfId="0" applyFont="1"/>
    <xf numFmtId="0" fontId="0" fillId="0" borderId="8" xfId="0" applyBorder="1"/>
    <xf numFmtId="166" fontId="6" fillId="0" borderId="2"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6" fillId="0" borderId="0" xfId="0" applyFont="1" applyAlignment="1">
      <alignment horizontal="left" wrapText="1"/>
    </xf>
    <xf numFmtId="0" fontId="0" fillId="0" borderId="10" xfId="0" applyBorder="1"/>
    <xf numFmtId="1" fontId="6" fillId="6" borderId="8" xfId="0" applyNumberFormat="1" applyFont="1" applyFill="1" applyBorder="1" applyAlignment="1">
      <alignment horizontal="center" vertical="center" wrapText="1"/>
    </xf>
    <xf numFmtId="1" fontId="6" fillId="6" borderId="12"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479035</xdr:colOff>
      <xdr:row>0</xdr:row>
      <xdr:rowOff>750570</xdr:rowOff>
    </xdr:to>
    <xdr:pic>
      <xdr:nvPicPr>
        <xdr:cNvPr id="1054" name="Picture 2" descr="StadtBern">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66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31750</xdr:rowOff>
    </xdr:from>
    <xdr:to>
      <xdr:col>1</xdr:col>
      <xdr:colOff>1030287</xdr:colOff>
      <xdr:row>1</xdr:row>
      <xdr:rowOff>174625</xdr:rowOff>
    </xdr:to>
    <xdr:pic>
      <xdr:nvPicPr>
        <xdr:cNvPr id="2113" name="Picture 1" descr="StadtBern">
          <a:extLst>
            <a:ext uri="{FF2B5EF4-FFF2-40B4-BE49-F238E27FC236}">
              <a16:creationId xmlns:a16="http://schemas.microsoft.com/office/drawing/2014/main" id="{00000000-0008-0000-0100-00004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750"/>
          <a:ext cx="1703387" cy="73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1</xdr:row>
      <xdr:rowOff>314325</xdr:rowOff>
    </xdr:to>
    <xdr:pic>
      <xdr:nvPicPr>
        <xdr:cNvPr id="3102" name="Picture 2" descr="StadtBern">
          <a:extLst>
            <a:ext uri="{FF2B5EF4-FFF2-40B4-BE49-F238E27FC236}">
              <a16:creationId xmlns:a16="http://schemas.microsoft.com/office/drawing/2014/main" id="{00000000-0008-0000-0300-00001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hlen/2020%20-%20Gemeinde/01%20-%20Stadtkanzlei/10%20-%20Wahlvorschl&#228;ge%20Formulare/Wahlvorschl&#228;ge%202020/Bereinigt/Stadtrat/11_SR_SP_bereinig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Wahlvorschlag"/>
      <sheetName val="Tabelle1"/>
      <sheetName val="Unterschriftenliste"/>
    </sheetNames>
    <sheetDataSet>
      <sheetData sheetId="0" refreshError="1"/>
      <sheetData sheetId="1" refreshError="1">
        <row r="7">
          <cell r="A7" t="str">
            <v>01</v>
          </cell>
        </row>
        <row r="8">
          <cell r="A8" t="str">
            <v>02</v>
          </cell>
        </row>
        <row r="9">
          <cell r="A9" t="str">
            <v>03</v>
          </cell>
        </row>
        <row r="10">
          <cell r="A10" t="str">
            <v>04</v>
          </cell>
        </row>
        <row r="11">
          <cell r="A11" t="str">
            <v>05</v>
          </cell>
        </row>
        <row r="12">
          <cell r="A12" t="str">
            <v>06</v>
          </cell>
        </row>
        <row r="13">
          <cell r="A13" t="str">
            <v>07</v>
          </cell>
        </row>
        <row r="14">
          <cell r="A14" t="str">
            <v>08</v>
          </cell>
        </row>
        <row r="15">
          <cell r="A15" t="str">
            <v>09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IU35"/>
  <sheetViews>
    <sheetView tabSelected="1" view="pageBreakPreview" zoomScale="70" zoomScaleNormal="25" zoomScaleSheetLayoutView="70" workbookViewId="0">
      <selection activeCell="D31" sqref="D31"/>
    </sheetView>
  </sheetViews>
  <sheetFormatPr baseColWidth="10" defaultColWidth="11.42578125" defaultRowHeight="20.100000000000001" customHeight="1"/>
  <cols>
    <col min="1" max="1" width="9.5703125" style="7" customWidth="1"/>
    <col min="2" max="2" width="8.42578125" style="7" customWidth="1"/>
    <col min="3" max="3" width="9.42578125" style="7" customWidth="1"/>
    <col min="4" max="5" width="20.140625" style="8" customWidth="1"/>
    <col min="6" max="6" width="18.85546875" style="8" customWidth="1"/>
    <col min="7" max="7" width="25.85546875" style="9" customWidth="1"/>
    <col min="8" max="8" width="15.85546875" style="9" customWidth="1"/>
    <col min="9" max="9" width="32.5703125" style="8" customWidth="1"/>
    <col min="10" max="10" width="25.85546875" style="8" customWidth="1"/>
    <col min="11" max="11" width="20.140625" style="8" customWidth="1"/>
    <col min="12" max="12" width="19.42578125" style="9" customWidth="1"/>
    <col min="13" max="13" width="14.5703125" style="8" customWidth="1"/>
    <col min="14" max="15" width="27.85546875" style="7" customWidth="1"/>
    <col min="16" max="16" width="23.140625" style="7" customWidth="1"/>
    <col min="17" max="17" width="11.42578125" style="7" customWidth="1"/>
    <col min="18" max="16384" width="11.42578125" style="7"/>
  </cols>
  <sheetData>
    <row r="1" spans="1:255" ht="63.95" customHeight="1">
      <c r="A1" s="81" t="s">
        <v>152</v>
      </c>
      <c r="B1" s="81"/>
      <c r="C1" s="81"/>
      <c r="D1" s="81"/>
      <c r="E1" s="81"/>
      <c r="F1" s="81"/>
      <c r="G1" s="81"/>
      <c r="H1" s="81"/>
      <c r="I1" s="81"/>
      <c r="J1" s="81"/>
      <c r="K1" s="81"/>
      <c r="L1" s="81"/>
      <c r="M1" s="81"/>
      <c r="N1" s="81"/>
      <c r="O1" s="81"/>
      <c r="P1" s="81"/>
      <c r="Q1" s="81"/>
      <c r="R1" s="81"/>
    </row>
    <row r="2" spans="1:255" ht="63.95" customHeight="1">
      <c r="A2" s="81" t="s">
        <v>28</v>
      </c>
      <c r="B2" s="81"/>
      <c r="C2" s="81"/>
      <c r="D2" s="81"/>
      <c r="E2" s="81"/>
      <c r="F2" s="81"/>
      <c r="G2" s="81"/>
      <c r="H2" s="81"/>
      <c r="I2" s="81"/>
      <c r="J2" s="81"/>
      <c r="K2" s="81"/>
      <c r="L2" s="81"/>
      <c r="M2" s="81"/>
      <c r="N2" s="81"/>
      <c r="O2" s="81"/>
      <c r="P2" s="81"/>
      <c r="Q2" s="81"/>
      <c r="R2" s="81"/>
    </row>
    <row r="3" spans="1:255" s="1" customFormat="1" ht="36.75" customHeight="1">
      <c r="A3" s="72" t="s">
        <v>1</v>
      </c>
      <c r="B3" s="72"/>
      <c r="C3" s="72"/>
      <c r="D3" s="72"/>
      <c r="E3" s="72"/>
      <c r="F3" s="72"/>
      <c r="G3" s="72"/>
      <c r="H3" s="72"/>
      <c r="I3" s="72"/>
      <c r="J3" s="72"/>
      <c r="K3" s="72"/>
      <c r="L3" s="72"/>
      <c r="M3" s="72"/>
      <c r="N3" s="72"/>
      <c r="O3" s="72"/>
      <c r="P3" s="72"/>
    </row>
    <row r="4" spans="1:255" s="17" customFormat="1" ht="107.25" customHeight="1">
      <c r="B4" s="73" t="s">
        <v>171</v>
      </c>
      <c r="C4" s="73"/>
      <c r="D4" s="73"/>
      <c r="E4" s="73"/>
      <c r="F4" s="73"/>
      <c r="G4" s="73"/>
      <c r="H4" s="73"/>
      <c r="I4" s="73"/>
      <c r="J4" s="73"/>
      <c r="K4" s="73"/>
      <c r="L4" s="73"/>
      <c r="M4" s="73"/>
      <c r="N4" s="73"/>
      <c r="O4" s="73"/>
      <c r="P4" s="73"/>
    </row>
    <row r="5" spans="1:255" s="2" customFormat="1" ht="45" customHeight="1">
      <c r="A5" s="11"/>
      <c r="B5" s="69"/>
      <c r="C5" s="69"/>
      <c r="D5" s="70"/>
      <c r="E5" s="70"/>
      <c r="F5" s="70"/>
      <c r="G5" s="70"/>
      <c r="H5" s="70"/>
      <c r="I5" s="70"/>
      <c r="J5" s="70"/>
      <c r="K5" s="70"/>
      <c r="L5" s="70"/>
      <c r="M5" s="70"/>
    </row>
    <row r="6" spans="1:255" s="1" customFormat="1" ht="36.75" customHeight="1">
      <c r="A6" s="72" t="s">
        <v>2</v>
      </c>
      <c r="B6" s="72"/>
      <c r="C6" s="72"/>
      <c r="D6" s="72"/>
      <c r="E6" s="72"/>
      <c r="F6" s="72"/>
      <c r="G6" s="72"/>
      <c r="H6" s="72"/>
      <c r="I6" s="72"/>
      <c r="J6" s="72"/>
      <c r="K6" s="72"/>
      <c r="L6" s="72"/>
      <c r="M6" s="72"/>
      <c r="N6" s="72"/>
      <c r="O6" s="72"/>
      <c r="P6" s="72"/>
      <c r="Q6" s="12"/>
      <c r="R6" s="12"/>
      <c r="S6" s="12"/>
      <c r="T6" s="12"/>
      <c r="U6" s="12"/>
      <c r="V6" s="12"/>
      <c r="W6" s="12"/>
      <c r="X6" s="12"/>
      <c r="Y6" s="12"/>
      <c r="Z6" s="12"/>
      <c r="AA6" s="12"/>
      <c r="AB6" s="66"/>
      <c r="AC6" s="67"/>
      <c r="AD6" s="67"/>
      <c r="AE6" s="67"/>
      <c r="AF6" s="67"/>
      <c r="AG6" s="67"/>
      <c r="AH6" s="67"/>
      <c r="AI6" s="67"/>
      <c r="AJ6" s="67"/>
      <c r="AK6" s="67"/>
      <c r="AL6" s="67"/>
      <c r="AM6" s="67"/>
      <c r="AN6" s="67"/>
      <c r="AO6" s="67"/>
      <c r="AP6" s="66"/>
      <c r="AQ6" s="67"/>
      <c r="AR6" s="67"/>
      <c r="AS6" s="67"/>
      <c r="AT6" s="67"/>
      <c r="AU6" s="67"/>
      <c r="AV6" s="67"/>
      <c r="AW6" s="67"/>
      <c r="AX6" s="67"/>
      <c r="AY6" s="67"/>
      <c r="AZ6" s="67"/>
      <c r="BA6" s="67"/>
      <c r="BB6" s="67"/>
      <c r="BC6" s="67"/>
      <c r="BD6" s="66"/>
      <c r="BE6" s="67"/>
      <c r="BF6" s="67"/>
      <c r="BG6" s="67"/>
      <c r="BH6" s="67"/>
      <c r="BI6" s="67"/>
      <c r="BJ6" s="67"/>
      <c r="BK6" s="67"/>
      <c r="BL6" s="67"/>
      <c r="BM6" s="67"/>
      <c r="BN6" s="67"/>
      <c r="BO6" s="67"/>
      <c r="BP6" s="67"/>
      <c r="BQ6" s="67"/>
      <c r="BR6" s="66"/>
      <c r="BS6" s="67"/>
      <c r="BT6" s="67"/>
      <c r="BU6" s="67"/>
      <c r="BV6" s="67"/>
      <c r="BW6" s="67"/>
      <c r="BX6" s="67"/>
      <c r="BY6" s="67"/>
      <c r="BZ6" s="67"/>
      <c r="CA6" s="67"/>
      <c r="CB6" s="67"/>
      <c r="CC6" s="67"/>
      <c r="CD6" s="67"/>
      <c r="CE6" s="67"/>
      <c r="CF6" s="66"/>
      <c r="CG6" s="67"/>
      <c r="CH6" s="67"/>
      <c r="CI6" s="67"/>
      <c r="CJ6" s="67"/>
      <c r="CK6" s="67"/>
      <c r="CL6" s="67"/>
      <c r="CM6" s="67"/>
      <c r="CN6" s="67"/>
      <c r="CO6" s="67"/>
      <c r="CP6" s="67"/>
      <c r="CQ6" s="67"/>
      <c r="CR6" s="67"/>
      <c r="CS6" s="67"/>
      <c r="CT6" s="66"/>
      <c r="CU6" s="67"/>
      <c r="CV6" s="67"/>
      <c r="CW6" s="67"/>
      <c r="CX6" s="67"/>
      <c r="CY6" s="67"/>
      <c r="CZ6" s="67"/>
      <c r="DA6" s="67"/>
      <c r="DB6" s="67"/>
      <c r="DC6" s="67"/>
      <c r="DD6" s="67"/>
      <c r="DE6" s="67"/>
      <c r="DF6" s="67"/>
      <c r="DG6" s="67"/>
      <c r="DH6" s="66"/>
      <c r="DI6" s="67"/>
      <c r="DJ6" s="67"/>
      <c r="DK6" s="67"/>
      <c r="DL6" s="67"/>
      <c r="DM6" s="67"/>
      <c r="DN6" s="67"/>
      <c r="DO6" s="67"/>
      <c r="DP6" s="67"/>
      <c r="DQ6" s="67"/>
      <c r="DR6" s="67"/>
      <c r="DS6" s="67"/>
      <c r="DT6" s="67"/>
      <c r="DU6" s="67"/>
      <c r="DV6" s="66"/>
      <c r="DW6" s="67"/>
      <c r="DX6" s="67"/>
      <c r="DY6" s="67"/>
      <c r="DZ6" s="67"/>
      <c r="EA6" s="67"/>
      <c r="EB6" s="67"/>
      <c r="EC6" s="67"/>
      <c r="ED6" s="67"/>
      <c r="EE6" s="67"/>
      <c r="EF6" s="67"/>
      <c r="EG6" s="67"/>
      <c r="EH6" s="67"/>
      <c r="EI6" s="67"/>
      <c r="EJ6" s="66"/>
      <c r="EK6" s="67"/>
      <c r="EL6" s="67"/>
      <c r="EM6" s="67"/>
      <c r="EN6" s="67"/>
      <c r="EO6" s="67"/>
      <c r="EP6" s="67"/>
      <c r="EQ6" s="67"/>
      <c r="ER6" s="67"/>
      <c r="ES6" s="67"/>
      <c r="ET6" s="67"/>
      <c r="EU6" s="67"/>
      <c r="EV6" s="67"/>
      <c r="EW6" s="67"/>
      <c r="EX6" s="66"/>
      <c r="EY6" s="67"/>
      <c r="EZ6" s="67"/>
      <c r="FA6" s="67"/>
      <c r="FB6" s="67"/>
      <c r="FC6" s="67"/>
      <c r="FD6" s="67"/>
      <c r="FE6" s="67"/>
      <c r="FF6" s="67"/>
      <c r="FG6" s="67"/>
      <c r="FH6" s="67"/>
      <c r="FI6" s="67"/>
      <c r="FJ6" s="67"/>
      <c r="FK6" s="67"/>
      <c r="FL6" s="66"/>
      <c r="FM6" s="67"/>
      <c r="FN6" s="67"/>
      <c r="FO6" s="67"/>
      <c r="FP6" s="67"/>
      <c r="FQ6" s="67"/>
      <c r="FR6" s="67"/>
      <c r="FS6" s="67"/>
      <c r="FT6" s="67"/>
      <c r="FU6" s="67"/>
      <c r="FV6" s="67"/>
      <c r="FW6" s="67"/>
      <c r="FX6" s="67"/>
      <c r="FY6" s="67"/>
      <c r="FZ6" s="66"/>
      <c r="GA6" s="67"/>
      <c r="GB6" s="67"/>
      <c r="GC6" s="67"/>
      <c r="GD6" s="67"/>
      <c r="GE6" s="67"/>
      <c r="GF6" s="67"/>
      <c r="GG6" s="67"/>
      <c r="GH6" s="67"/>
      <c r="GI6" s="67"/>
      <c r="GJ6" s="67"/>
      <c r="GK6" s="67"/>
      <c r="GL6" s="67"/>
      <c r="GM6" s="67"/>
      <c r="GN6" s="66"/>
      <c r="GO6" s="67"/>
      <c r="GP6" s="67"/>
      <c r="GQ6" s="67"/>
      <c r="GR6" s="67"/>
      <c r="GS6" s="67"/>
      <c r="GT6" s="67"/>
      <c r="GU6" s="67"/>
      <c r="GV6" s="67"/>
      <c r="GW6" s="67"/>
      <c r="GX6" s="67"/>
      <c r="GY6" s="67"/>
      <c r="GZ6" s="67"/>
      <c r="HA6" s="67"/>
      <c r="HB6" s="66"/>
      <c r="HC6" s="67"/>
      <c r="HD6" s="67"/>
      <c r="HE6" s="67"/>
      <c r="HF6" s="67"/>
      <c r="HG6" s="67"/>
      <c r="HH6" s="67"/>
      <c r="HI6" s="67"/>
      <c r="HJ6" s="67"/>
      <c r="HK6" s="67"/>
      <c r="HL6" s="67"/>
      <c r="HM6" s="67"/>
      <c r="HN6" s="67"/>
      <c r="HO6" s="67"/>
      <c r="HP6" s="66"/>
      <c r="HQ6" s="67"/>
      <c r="HR6" s="67"/>
      <c r="HS6" s="67"/>
      <c r="HT6" s="67"/>
      <c r="HU6" s="67"/>
      <c r="HV6" s="67"/>
      <c r="HW6" s="67"/>
      <c r="HX6" s="67"/>
      <c r="HY6" s="67"/>
      <c r="HZ6" s="67"/>
      <c r="IA6" s="67"/>
      <c r="IB6" s="67"/>
      <c r="IC6" s="67"/>
      <c r="ID6" s="66"/>
      <c r="IE6" s="67"/>
      <c r="IF6" s="67"/>
      <c r="IG6" s="67"/>
      <c r="IH6" s="67"/>
      <c r="II6" s="67"/>
      <c r="IJ6" s="67"/>
      <c r="IK6" s="67"/>
      <c r="IL6" s="67"/>
      <c r="IM6" s="67"/>
      <c r="IN6" s="67"/>
      <c r="IO6" s="67"/>
      <c r="IP6" s="67"/>
      <c r="IQ6" s="67"/>
      <c r="IR6" s="66"/>
      <c r="IS6" s="67"/>
      <c r="IT6" s="67"/>
      <c r="IU6" s="67"/>
    </row>
    <row r="7" spans="1:255" s="2" customFormat="1" ht="36.75" customHeight="1">
      <c r="A7" s="27"/>
      <c r="B7" s="73" t="s">
        <v>29</v>
      </c>
      <c r="C7" s="73"/>
      <c r="D7" s="79"/>
      <c r="E7" s="79"/>
      <c r="F7" s="79"/>
      <c r="G7" s="79"/>
      <c r="H7" s="79"/>
      <c r="I7" s="79"/>
      <c r="J7" s="79"/>
      <c r="K7" s="79"/>
      <c r="L7" s="79"/>
      <c r="M7" s="79"/>
    </row>
    <row r="8" spans="1:255" s="2" customFormat="1" ht="47.25" customHeight="1">
      <c r="B8" s="71" t="s">
        <v>153</v>
      </c>
      <c r="C8" s="71"/>
      <c r="D8" s="71"/>
      <c r="E8" s="78" t="s">
        <v>16</v>
      </c>
      <c r="F8" s="78"/>
      <c r="G8" s="78"/>
      <c r="H8" s="78"/>
      <c r="I8" s="78"/>
      <c r="J8" s="78"/>
      <c r="K8" s="78"/>
      <c r="L8" s="78"/>
      <c r="M8" s="78"/>
      <c r="N8" s="78"/>
      <c r="O8" s="11"/>
      <c r="P8" s="11"/>
      <c r="Q8" s="11"/>
      <c r="R8" s="11"/>
      <c r="S8" s="11"/>
      <c r="T8" s="11"/>
      <c r="U8" s="11"/>
      <c r="V8" s="11"/>
      <c r="W8" s="11"/>
    </row>
    <row r="9" spans="1:255" s="2" customFormat="1" ht="47.25" customHeight="1">
      <c r="B9" s="74" t="s">
        <v>14</v>
      </c>
      <c r="C9" s="74"/>
      <c r="D9" s="75"/>
      <c r="E9" s="78" t="s">
        <v>185</v>
      </c>
      <c r="F9" s="78"/>
      <c r="G9" s="78"/>
      <c r="H9" s="78"/>
      <c r="I9" s="78"/>
      <c r="J9" s="78"/>
      <c r="K9" s="78"/>
      <c r="L9" s="78"/>
      <c r="M9" s="78"/>
      <c r="N9" s="78"/>
    </row>
    <row r="10" spans="1:255" s="2" customFormat="1" ht="47.25" customHeight="1">
      <c r="B10" s="76" t="s">
        <v>15</v>
      </c>
      <c r="C10" s="76"/>
      <c r="D10" s="77"/>
      <c r="E10" s="78" t="s">
        <v>40</v>
      </c>
      <c r="F10" s="78"/>
      <c r="G10" s="78"/>
      <c r="H10" s="78"/>
      <c r="I10" s="78"/>
      <c r="J10" s="78"/>
      <c r="K10" s="78"/>
      <c r="L10" s="78"/>
      <c r="M10" s="78"/>
      <c r="N10" s="78"/>
    </row>
    <row r="11" spans="1:255" s="2" customFormat="1" ht="45" customHeight="1">
      <c r="A11" s="11"/>
      <c r="B11" s="68"/>
      <c r="C11" s="68"/>
      <c r="D11" s="68"/>
      <c r="E11" s="68"/>
      <c r="F11" s="68"/>
      <c r="G11" s="68"/>
      <c r="H11" s="68"/>
      <c r="I11" s="68"/>
      <c r="J11" s="68"/>
      <c r="K11" s="68"/>
      <c r="L11" s="68"/>
      <c r="M11" s="68"/>
      <c r="N11" s="68"/>
    </row>
    <row r="12" spans="1:255" s="1" customFormat="1" ht="36.75" customHeight="1">
      <c r="A12" s="72" t="s">
        <v>3</v>
      </c>
      <c r="B12" s="72"/>
      <c r="C12" s="72"/>
      <c r="D12" s="72"/>
      <c r="E12" s="72"/>
      <c r="F12" s="72"/>
      <c r="G12" s="72"/>
      <c r="H12" s="72"/>
      <c r="I12" s="72"/>
      <c r="J12" s="72"/>
      <c r="K12" s="72"/>
      <c r="L12" s="72"/>
      <c r="M12" s="72"/>
      <c r="N12" s="72"/>
      <c r="O12" s="72"/>
      <c r="P12" s="72"/>
      <c r="Q12" s="12"/>
      <c r="R12" s="12"/>
      <c r="S12" s="12"/>
      <c r="T12" s="12"/>
      <c r="U12" s="12"/>
      <c r="V12" s="12"/>
      <c r="W12" s="12"/>
      <c r="X12" s="12"/>
      <c r="Y12" s="12"/>
      <c r="Z12" s="12"/>
      <c r="AA12" s="12"/>
      <c r="AB12" s="66"/>
      <c r="AC12" s="67"/>
      <c r="AD12" s="67"/>
      <c r="AE12" s="67"/>
      <c r="AF12" s="67"/>
      <c r="AG12" s="67"/>
      <c r="AH12" s="67"/>
      <c r="AI12" s="67"/>
      <c r="AJ12" s="67"/>
      <c r="AK12" s="67"/>
      <c r="AL12" s="67"/>
      <c r="AM12" s="67"/>
      <c r="AN12" s="67"/>
      <c r="AO12" s="67"/>
      <c r="AP12" s="66"/>
      <c r="AQ12" s="67"/>
      <c r="AR12" s="67"/>
      <c r="AS12" s="67"/>
      <c r="AT12" s="67"/>
      <c r="AU12" s="67"/>
      <c r="AV12" s="67"/>
      <c r="AW12" s="67"/>
      <c r="AX12" s="67"/>
      <c r="AY12" s="67"/>
      <c r="AZ12" s="67"/>
      <c r="BA12" s="67"/>
      <c r="BB12" s="67"/>
      <c r="BC12" s="67"/>
      <c r="BD12" s="66"/>
      <c r="BE12" s="67"/>
      <c r="BF12" s="67"/>
      <c r="BG12" s="67"/>
      <c r="BH12" s="67"/>
      <c r="BI12" s="67"/>
      <c r="BJ12" s="67"/>
      <c r="BK12" s="67"/>
      <c r="BL12" s="67"/>
      <c r="BM12" s="67"/>
      <c r="BN12" s="67"/>
      <c r="BO12" s="67"/>
      <c r="BP12" s="67"/>
      <c r="BQ12" s="67"/>
      <c r="BR12" s="66"/>
      <c r="BS12" s="67"/>
      <c r="BT12" s="67"/>
      <c r="BU12" s="67"/>
      <c r="BV12" s="67"/>
      <c r="BW12" s="67"/>
      <c r="BX12" s="67"/>
      <c r="BY12" s="67"/>
      <c r="BZ12" s="67"/>
      <c r="CA12" s="67"/>
      <c r="CB12" s="67"/>
      <c r="CC12" s="67"/>
      <c r="CD12" s="67"/>
      <c r="CE12" s="67"/>
      <c r="CF12" s="66"/>
      <c r="CG12" s="67"/>
      <c r="CH12" s="67"/>
      <c r="CI12" s="67"/>
      <c r="CJ12" s="67"/>
      <c r="CK12" s="67"/>
      <c r="CL12" s="67"/>
      <c r="CM12" s="67"/>
      <c r="CN12" s="67"/>
      <c r="CO12" s="67"/>
      <c r="CP12" s="67"/>
      <c r="CQ12" s="67"/>
      <c r="CR12" s="67"/>
      <c r="CS12" s="67"/>
      <c r="CT12" s="66"/>
      <c r="CU12" s="67"/>
      <c r="CV12" s="67"/>
      <c r="CW12" s="67"/>
      <c r="CX12" s="67"/>
      <c r="CY12" s="67"/>
      <c r="CZ12" s="67"/>
      <c r="DA12" s="67"/>
      <c r="DB12" s="67"/>
      <c r="DC12" s="67"/>
      <c r="DD12" s="67"/>
      <c r="DE12" s="67"/>
      <c r="DF12" s="67"/>
      <c r="DG12" s="67"/>
      <c r="DH12" s="66"/>
      <c r="DI12" s="67"/>
      <c r="DJ12" s="67"/>
      <c r="DK12" s="67"/>
      <c r="DL12" s="67"/>
      <c r="DM12" s="67"/>
      <c r="DN12" s="67"/>
      <c r="DO12" s="67"/>
      <c r="DP12" s="67"/>
      <c r="DQ12" s="67"/>
      <c r="DR12" s="67"/>
      <c r="DS12" s="67"/>
      <c r="DT12" s="67"/>
      <c r="DU12" s="67"/>
      <c r="DV12" s="66"/>
      <c r="DW12" s="67"/>
      <c r="DX12" s="67"/>
      <c r="DY12" s="67"/>
      <c r="DZ12" s="67"/>
      <c r="EA12" s="67"/>
      <c r="EB12" s="67"/>
      <c r="EC12" s="67"/>
      <c r="ED12" s="67"/>
      <c r="EE12" s="67"/>
      <c r="EF12" s="67"/>
      <c r="EG12" s="67"/>
      <c r="EH12" s="67"/>
      <c r="EI12" s="67"/>
      <c r="EJ12" s="66"/>
      <c r="EK12" s="67"/>
      <c r="EL12" s="67"/>
      <c r="EM12" s="67"/>
      <c r="EN12" s="67"/>
      <c r="EO12" s="67"/>
      <c r="EP12" s="67"/>
      <c r="EQ12" s="67"/>
      <c r="ER12" s="67"/>
      <c r="ES12" s="67"/>
      <c r="ET12" s="67"/>
      <c r="EU12" s="67"/>
      <c r="EV12" s="67"/>
      <c r="EW12" s="67"/>
      <c r="EX12" s="66"/>
      <c r="EY12" s="67"/>
      <c r="EZ12" s="67"/>
      <c r="FA12" s="67"/>
      <c r="FB12" s="67"/>
      <c r="FC12" s="67"/>
      <c r="FD12" s="67"/>
      <c r="FE12" s="67"/>
      <c r="FF12" s="67"/>
      <c r="FG12" s="67"/>
      <c r="FH12" s="67"/>
      <c r="FI12" s="67"/>
      <c r="FJ12" s="67"/>
      <c r="FK12" s="67"/>
      <c r="FL12" s="66"/>
      <c r="FM12" s="67"/>
      <c r="FN12" s="67"/>
      <c r="FO12" s="67"/>
      <c r="FP12" s="67"/>
      <c r="FQ12" s="67"/>
      <c r="FR12" s="67"/>
      <c r="FS12" s="67"/>
      <c r="FT12" s="67"/>
      <c r="FU12" s="67"/>
      <c r="FV12" s="67"/>
      <c r="FW12" s="67"/>
      <c r="FX12" s="67"/>
      <c r="FY12" s="67"/>
      <c r="FZ12" s="66"/>
      <c r="GA12" s="67"/>
      <c r="GB12" s="67"/>
      <c r="GC12" s="67"/>
      <c r="GD12" s="67"/>
      <c r="GE12" s="67"/>
      <c r="GF12" s="67"/>
      <c r="GG12" s="67"/>
      <c r="GH12" s="67"/>
      <c r="GI12" s="67"/>
      <c r="GJ12" s="67"/>
      <c r="GK12" s="67"/>
      <c r="GL12" s="67"/>
      <c r="GM12" s="67"/>
      <c r="GN12" s="66"/>
      <c r="GO12" s="67"/>
      <c r="GP12" s="67"/>
      <c r="GQ12" s="67"/>
      <c r="GR12" s="67"/>
      <c r="GS12" s="67"/>
      <c r="GT12" s="67"/>
      <c r="GU12" s="67"/>
      <c r="GV12" s="67"/>
      <c r="GW12" s="67"/>
      <c r="GX12" s="67"/>
      <c r="GY12" s="67"/>
      <c r="GZ12" s="67"/>
      <c r="HA12" s="67"/>
      <c r="HB12" s="66"/>
      <c r="HC12" s="67"/>
      <c r="HD12" s="67"/>
      <c r="HE12" s="67"/>
      <c r="HF12" s="67"/>
      <c r="HG12" s="67"/>
      <c r="HH12" s="67"/>
      <c r="HI12" s="67"/>
      <c r="HJ12" s="67"/>
      <c r="HK12" s="67"/>
      <c r="HL12" s="67"/>
      <c r="HM12" s="67"/>
      <c r="HN12" s="67"/>
      <c r="HO12" s="67"/>
      <c r="HP12" s="66"/>
      <c r="HQ12" s="67"/>
      <c r="HR12" s="67"/>
      <c r="HS12" s="67"/>
      <c r="HT12" s="67"/>
      <c r="HU12" s="67"/>
      <c r="HV12" s="67"/>
      <c r="HW12" s="67"/>
      <c r="HX12" s="67"/>
      <c r="HY12" s="67"/>
      <c r="HZ12" s="67"/>
      <c r="IA12" s="67"/>
      <c r="IB12" s="67"/>
      <c r="IC12" s="67"/>
      <c r="ID12" s="66"/>
      <c r="IE12" s="67"/>
      <c r="IF12" s="67"/>
      <c r="IG12" s="67"/>
      <c r="IH12" s="67"/>
      <c r="II12" s="67"/>
      <c r="IJ12" s="67"/>
      <c r="IK12" s="67"/>
      <c r="IL12" s="67"/>
      <c r="IM12" s="67"/>
      <c r="IN12" s="67"/>
      <c r="IO12" s="67"/>
      <c r="IP12" s="67"/>
      <c r="IQ12" s="67"/>
      <c r="IR12" s="66"/>
      <c r="IS12" s="67"/>
      <c r="IT12" s="67"/>
      <c r="IU12" s="67"/>
    </row>
    <row r="13" spans="1:255" s="2" customFormat="1" ht="25.5" customHeight="1">
      <c r="B13" s="73" t="s">
        <v>0</v>
      </c>
      <c r="C13" s="73"/>
      <c r="D13" s="79"/>
      <c r="E13" s="79"/>
      <c r="F13" s="79"/>
      <c r="G13" s="79"/>
      <c r="H13" s="79"/>
      <c r="I13" s="79"/>
      <c r="J13" s="79"/>
      <c r="K13" s="79"/>
      <c r="L13" s="79"/>
      <c r="M13" s="79"/>
    </row>
    <row r="14" spans="1:255" s="2" customFormat="1" ht="86.25" customHeight="1">
      <c r="B14" s="73" t="s">
        <v>51</v>
      </c>
      <c r="C14" s="73"/>
      <c r="D14" s="73"/>
      <c r="E14" s="73"/>
      <c r="F14" s="73"/>
      <c r="G14" s="73"/>
      <c r="H14" s="73"/>
      <c r="I14" s="73"/>
      <c r="J14" s="73"/>
      <c r="K14" s="73"/>
      <c r="L14" s="73"/>
      <c r="M14" s="73"/>
      <c r="N14" s="73"/>
      <c r="O14" s="11"/>
      <c r="P14" s="11"/>
    </row>
    <row r="15" spans="1:255" s="2" customFormat="1" ht="45" customHeight="1">
      <c r="A15" s="11"/>
      <c r="B15" s="69"/>
      <c r="C15" s="69"/>
      <c r="D15" s="70"/>
      <c r="E15" s="70"/>
      <c r="F15" s="70"/>
      <c r="G15" s="70"/>
      <c r="H15" s="70"/>
      <c r="I15" s="70"/>
      <c r="J15" s="70"/>
      <c r="K15" s="70"/>
      <c r="L15" s="70"/>
      <c r="M15" s="70"/>
    </row>
    <row r="16" spans="1:255" s="1" customFormat="1" ht="36.75" customHeight="1">
      <c r="A16" s="72" t="s">
        <v>4</v>
      </c>
      <c r="B16" s="72"/>
      <c r="C16" s="72"/>
      <c r="D16" s="72"/>
      <c r="E16" s="72"/>
      <c r="F16" s="72"/>
      <c r="G16" s="72"/>
      <c r="H16" s="72"/>
      <c r="I16" s="72"/>
      <c r="J16" s="72"/>
      <c r="K16" s="72"/>
      <c r="L16" s="72"/>
      <c r="M16" s="72"/>
      <c r="N16" s="72"/>
      <c r="O16" s="72"/>
      <c r="P16" s="72"/>
      <c r="Q16" s="12"/>
      <c r="R16" s="12"/>
      <c r="S16" s="12"/>
      <c r="T16" s="12"/>
      <c r="U16" s="12"/>
      <c r="V16" s="12"/>
      <c r="W16" s="12"/>
      <c r="X16" s="12"/>
      <c r="Y16" s="12"/>
      <c r="Z16" s="12"/>
      <c r="AA16" s="12"/>
      <c r="AB16" s="66"/>
      <c r="AC16" s="67"/>
      <c r="AD16" s="67"/>
      <c r="AE16" s="67"/>
      <c r="AF16" s="67"/>
      <c r="AG16" s="67"/>
      <c r="AH16" s="67"/>
      <c r="AI16" s="67"/>
      <c r="AJ16" s="67"/>
      <c r="AK16" s="67"/>
      <c r="AL16" s="67"/>
      <c r="AM16" s="67"/>
      <c r="AN16" s="67"/>
      <c r="AO16" s="67"/>
      <c r="AP16" s="66"/>
      <c r="AQ16" s="67"/>
      <c r="AR16" s="67"/>
      <c r="AS16" s="67"/>
      <c r="AT16" s="67"/>
      <c r="AU16" s="67"/>
      <c r="AV16" s="67"/>
      <c r="AW16" s="67"/>
      <c r="AX16" s="67"/>
      <c r="AY16" s="67"/>
      <c r="AZ16" s="67"/>
      <c r="BA16" s="67"/>
      <c r="BB16" s="67"/>
      <c r="BC16" s="67"/>
      <c r="BD16" s="66"/>
      <c r="BE16" s="67"/>
      <c r="BF16" s="67"/>
      <c r="BG16" s="67"/>
      <c r="BH16" s="67"/>
      <c r="BI16" s="67"/>
      <c r="BJ16" s="67"/>
      <c r="BK16" s="67"/>
      <c r="BL16" s="67"/>
      <c r="BM16" s="67"/>
      <c r="BN16" s="67"/>
      <c r="BO16" s="67"/>
      <c r="BP16" s="67"/>
      <c r="BQ16" s="67"/>
      <c r="BR16" s="66"/>
      <c r="BS16" s="67"/>
      <c r="BT16" s="67"/>
      <c r="BU16" s="67"/>
      <c r="BV16" s="67"/>
      <c r="BW16" s="67"/>
      <c r="BX16" s="67"/>
      <c r="BY16" s="67"/>
      <c r="BZ16" s="67"/>
      <c r="CA16" s="67"/>
      <c r="CB16" s="67"/>
      <c r="CC16" s="67"/>
      <c r="CD16" s="67"/>
      <c r="CE16" s="67"/>
      <c r="CF16" s="66"/>
      <c r="CG16" s="67"/>
      <c r="CH16" s="67"/>
      <c r="CI16" s="67"/>
      <c r="CJ16" s="67"/>
      <c r="CK16" s="67"/>
      <c r="CL16" s="67"/>
      <c r="CM16" s="67"/>
      <c r="CN16" s="67"/>
      <c r="CO16" s="67"/>
      <c r="CP16" s="67"/>
      <c r="CQ16" s="67"/>
      <c r="CR16" s="67"/>
      <c r="CS16" s="67"/>
      <c r="CT16" s="66"/>
      <c r="CU16" s="67"/>
      <c r="CV16" s="67"/>
      <c r="CW16" s="67"/>
      <c r="CX16" s="67"/>
      <c r="CY16" s="67"/>
      <c r="CZ16" s="67"/>
      <c r="DA16" s="67"/>
      <c r="DB16" s="67"/>
      <c r="DC16" s="67"/>
      <c r="DD16" s="67"/>
      <c r="DE16" s="67"/>
      <c r="DF16" s="67"/>
      <c r="DG16" s="67"/>
      <c r="DH16" s="66"/>
      <c r="DI16" s="67"/>
      <c r="DJ16" s="67"/>
      <c r="DK16" s="67"/>
      <c r="DL16" s="67"/>
      <c r="DM16" s="67"/>
      <c r="DN16" s="67"/>
      <c r="DO16" s="67"/>
      <c r="DP16" s="67"/>
      <c r="DQ16" s="67"/>
      <c r="DR16" s="67"/>
      <c r="DS16" s="67"/>
      <c r="DT16" s="67"/>
      <c r="DU16" s="67"/>
      <c r="DV16" s="66"/>
      <c r="DW16" s="67"/>
      <c r="DX16" s="67"/>
      <c r="DY16" s="67"/>
      <c r="DZ16" s="67"/>
      <c r="EA16" s="67"/>
      <c r="EB16" s="67"/>
      <c r="EC16" s="67"/>
      <c r="ED16" s="67"/>
      <c r="EE16" s="67"/>
      <c r="EF16" s="67"/>
      <c r="EG16" s="67"/>
      <c r="EH16" s="67"/>
      <c r="EI16" s="67"/>
      <c r="EJ16" s="66"/>
      <c r="EK16" s="67"/>
      <c r="EL16" s="67"/>
      <c r="EM16" s="67"/>
      <c r="EN16" s="67"/>
      <c r="EO16" s="67"/>
      <c r="EP16" s="67"/>
      <c r="EQ16" s="67"/>
      <c r="ER16" s="67"/>
      <c r="ES16" s="67"/>
      <c r="ET16" s="67"/>
      <c r="EU16" s="67"/>
      <c r="EV16" s="67"/>
      <c r="EW16" s="67"/>
      <c r="EX16" s="66"/>
      <c r="EY16" s="67"/>
      <c r="EZ16" s="67"/>
      <c r="FA16" s="67"/>
      <c r="FB16" s="67"/>
      <c r="FC16" s="67"/>
      <c r="FD16" s="67"/>
      <c r="FE16" s="67"/>
      <c r="FF16" s="67"/>
      <c r="FG16" s="67"/>
      <c r="FH16" s="67"/>
      <c r="FI16" s="67"/>
      <c r="FJ16" s="67"/>
      <c r="FK16" s="67"/>
      <c r="FL16" s="66"/>
      <c r="FM16" s="67"/>
      <c r="FN16" s="67"/>
      <c r="FO16" s="67"/>
      <c r="FP16" s="67"/>
      <c r="FQ16" s="67"/>
      <c r="FR16" s="67"/>
      <c r="FS16" s="67"/>
      <c r="FT16" s="67"/>
      <c r="FU16" s="67"/>
      <c r="FV16" s="67"/>
      <c r="FW16" s="67"/>
      <c r="FX16" s="67"/>
      <c r="FY16" s="67"/>
      <c r="FZ16" s="66"/>
      <c r="GA16" s="67"/>
      <c r="GB16" s="67"/>
      <c r="GC16" s="67"/>
      <c r="GD16" s="67"/>
      <c r="GE16" s="67"/>
      <c r="GF16" s="67"/>
      <c r="GG16" s="67"/>
      <c r="GH16" s="67"/>
      <c r="GI16" s="67"/>
      <c r="GJ16" s="67"/>
      <c r="GK16" s="67"/>
      <c r="GL16" s="67"/>
      <c r="GM16" s="67"/>
      <c r="GN16" s="66"/>
      <c r="GO16" s="67"/>
      <c r="GP16" s="67"/>
      <c r="GQ16" s="67"/>
      <c r="GR16" s="67"/>
      <c r="GS16" s="67"/>
      <c r="GT16" s="67"/>
      <c r="GU16" s="67"/>
      <c r="GV16" s="67"/>
      <c r="GW16" s="67"/>
      <c r="GX16" s="67"/>
      <c r="GY16" s="67"/>
      <c r="GZ16" s="67"/>
      <c r="HA16" s="67"/>
      <c r="HB16" s="66"/>
      <c r="HC16" s="67"/>
      <c r="HD16" s="67"/>
      <c r="HE16" s="67"/>
      <c r="HF16" s="67"/>
      <c r="HG16" s="67"/>
      <c r="HH16" s="67"/>
      <c r="HI16" s="67"/>
      <c r="HJ16" s="67"/>
      <c r="HK16" s="67"/>
      <c r="HL16" s="67"/>
      <c r="HM16" s="67"/>
      <c r="HN16" s="67"/>
      <c r="HO16" s="67"/>
      <c r="HP16" s="66"/>
      <c r="HQ16" s="67"/>
      <c r="HR16" s="67"/>
      <c r="HS16" s="67"/>
      <c r="HT16" s="67"/>
      <c r="HU16" s="67"/>
      <c r="HV16" s="67"/>
      <c r="HW16" s="67"/>
      <c r="HX16" s="67"/>
      <c r="HY16" s="67"/>
      <c r="HZ16" s="67"/>
      <c r="IA16" s="67"/>
      <c r="IB16" s="67"/>
      <c r="IC16" s="67"/>
      <c r="ID16" s="66"/>
      <c r="IE16" s="67"/>
      <c r="IF16" s="67"/>
      <c r="IG16" s="67"/>
      <c r="IH16" s="67"/>
      <c r="II16" s="67"/>
      <c r="IJ16" s="67"/>
      <c r="IK16" s="67"/>
      <c r="IL16" s="67"/>
      <c r="IM16" s="67"/>
      <c r="IN16" s="67"/>
      <c r="IO16" s="67"/>
      <c r="IP16" s="67"/>
      <c r="IQ16" s="67"/>
      <c r="IR16" s="66"/>
      <c r="IS16" s="67"/>
      <c r="IT16" s="67"/>
      <c r="IU16" s="67"/>
    </row>
    <row r="17" spans="1:16" s="2" customFormat="1" ht="15" customHeight="1">
      <c r="A17" s="11"/>
      <c r="B17" s="12"/>
      <c r="C17" s="12"/>
      <c r="D17" s="12"/>
      <c r="E17" s="12"/>
      <c r="F17" s="12"/>
      <c r="G17" s="12"/>
      <c r="H17" s="12"/>
      <c r="I17" s="12"/>
      <c r="J17" s="12"/>
      <c r="K17" s="12"/>
      <c r="L17" s="12"/>
      <c r="M17" s="12"/>
    </row>
    <row r="18" spans="1:16" s="15" customFormat="1" ht="65.25" customHeight="1">
      <c r="A18" s="30" t="s">
        <v>41</v>
      </c>
      <c r="B18" s="82" t="s">
        <v>42</v>
      </c>
      <c r="C18" s="83"/>
      <c r="D18" s="19" t="s">
        <v>43</v>
      </c>
      <c r="E18" s="19" t="s">
        <v>46</v>
      </c>
      <c r="F18" s="19" t="s">
        <v>154</v>
      </c>
      <c r="G18" s="19" t="s">
        <v>45</v>
      </c>
      <c r="H18" s="19" t="s">
        <v>47</v>
      </c>
      <c r="I18" s="19" t="s">
        <v>155</v>
      </c>
      <c r="J18" s="19" t="s">
        <v>156</v>
      </c>
      <c r="K18" s="19" t="s">
        <v>157</v>
      </c>
      <c r="L18" s="19" t="s">
        <v>56</v>
      </c>
      <c r="M18" s="19" t="s">
        <v>158</v>
      </c>
      <c r="N18" s="19" t="s">
        <v>159</v>
      </c>
      <c r="O18" s="19" t="s">
        <v>160</v>
      </c>
      <c r="P18" s="19" t="s">
        <v>161</v>
      </c>
    </row>
    <row r="19" spans="1:16" s="2" customFormat="1" ht="15" customHeight="1">
      <c r="A19" s="11"/>
      <c r="B19" s="12"/>
      <c r="C19" s="12"/>
      <c r="D19" s="12"/>
      <c r="E19" s="12"/>
      <c r="F19" s="12"/>
      <c r="G19" s="12"/>
      <c r="H19" s="12"/>
      <c r="I19" s="12"/>
      <c r="J19" s="12"/>
      <c r="K19" s="12"/>
      <c r="L19" s="12"/>
      <c r="M19" s="12"/>
      <c r="N19" s="12"/>
      <c r="O19" s="12"/>
    </row>
    <row r="20" spans="1:16" s="24" customFormat="1" ht="74.25" customHeight="1">
      <c r="B20" s="25" t="s">
        <v>5</v>
      </c>
      <c r="C20" s="25"/>
      <c r="D20" s="84" t="s">
        <v>162</v>
      </c>
      <c r="E20" s="84"/>
      <c r="F20" s="84"/>
      <c r="G20" s="84"/>
      <c r="H20" s="84"/>
      <c r="I20" s="84"/>
      <c r="J20" s="84"/>
      <c r="K20" s="84"/>
      <c r="L20" s="84"/>
      <c r="M20" s="84"/>
      <c r="N20" s="84"/>
      <c r="O20" s="84"/>
      <c r="P20" s="84"/>
    </row>
    <row r="21" spans="1:16" s="24" customFormat="1" ht="21" customHeight="1">
      <c r="B21" s="26" t="s">
        <v>6</v>
      </c>
      <c r="C21" s="25"/>
      <c r="D21" s="84" t="s">
        <v>55</v>
      </c>
      <c r="E21" s="84"/>
      <c r="F21" s="84"/>
      <c r="G21" s="84"/>
      <c r="H21" s="84"/>
      <c r="I21" s="84"/>
      <c r="J21" s="84"/>
      <c r="K21" s="84"/>
      <c r="L21" s="84"/>
      <c r="M21" s="84"/>
      <c r="N21" s="84"/>
      <c r="O21" s="84"/>
      <c r="P21" s="84"/>
    </row>
    <row r="22" spans="1:16" s="24" customFormat="1" ht="40.5" customHeight="1">
      <c r="B22" s="25" t="s">
        <v>10</v>
      </c>
      <c r="C22" s="25"/>
      <c r="D22" s="80" t="s">
        <v>53</v>
      </c>
      <c r="E22" s="80"/>
      <c r="F22" s="80"/>
      <c r="G22" s="80"/>
      <c r="H22" s="80"/>
      <c r="I22" s="80"/>
      <c r="J22" s="80"/>
      <c r="K22" s="80"/>
      <c r="L22" s="80"/>
      <c r="M22" s="80"/>
      <c r="N22" s="80"/>
      <c r="O22" s="80"/>
      <c r="P22" s="80"/>
    </row>
    <row r="23" spans="1:16" s="24" customFormat="1" ht="42.75" customHeight="1">
      <c r="B23" s="25" t="s">
        <v>7</v>
      </c>
      <c r="C23" s="25"/>
      <c r="D23" s="80" t="s">
        <v>54</v>
      </c>
      <c r="E23" s="80"/>
      <c r="F23" s="80"/>
      <c r="G23" s="80"/>
      <c r="H23" s="80"/>
      <c r="I23" s="80"/>
      <c r="J23" s="80"/>
      <c r="K23" s="80"/>
      <c r="L23" s="80"/>
      <c r="M23" s="80"/>
      <c r="N23" s="80"/>
      <c r="O23" s="80"/>
      <c r="P23" s="80"/>
    </row>
    <row r="24" spans="1:16" s="24" customFormat="1" ht="37.5" customHeight="1">
      <c r="B24" s="25" t="s">
        <v>8</v>
      </c>
      <c r="C24" s="25"/>
      <c r="D24" s="80" t="s">
        <v>181</v>
      </c>
      <c r="E24" s="80"/>
      <c r="F24" s="80"/>
      <c r="G24" s="80"/>
      <c r="H24" s="80"/>
      <c r="I24" s="80"/>
      <c r="J24" s="80"/>
      <c r="K24" s="80"/>
      <c r="L24" s="80"/>
      <c r="M24" s="80"/>
      <c r="N24" s="80"/>
      <c r="O24" s="80"/>
      <c r="P24" s="80"/>
    </row>
    <row r="25" spans="1:16" s="24" customFormat="1" ht="37.5" customHeight="1">
      <c r="B25" s="25" t="s">
        <v>9</v>
      </c>
      <c r="C25" s="25"/>
      <c r="D25" s="80" t="s">
        <v>182</v>
      </c>
      <c r="E25" s="80"/>
      <c r="F25" s="80"/>
      <c r="G25" s="80"/>
      <c r="H25" s="80"/>
      <c r="I25" s="80"/>
      <c r="J25" s="80"/>
      <c r="K25" s="80"/>
      <c r="L25" s="80"/>
      <c r="M25" s="80"/>
      <c r="N25" s="80"/>
      <c r="O25" s="80"/>
      <c r="P25" s="80"/>
    </row>
    <row r="26" spans="1:16" s="24" customFormat="1" ht="37.5" customHeight="1">
      <c r="B26" s="25" t="s">
        <v>163</v>
      </c>
      <c r="C26" s="25"/>
      <c r="D26" s="80" t="s">
        <v>164</v>
      </c>
      <c r="E26" s="80"/>
      <c r="F26" s="80"/>
      <c r="G26" s="80"/>
      <c r="H26" s="80"/>
      <c r="I26" s="80"/>
      <c r="J26" s="80"/>
      <c r="K26" s="80"/>
      <c r="L26" s="80"/>
      <c r="M26" s="80"/>
      <c r="N26" s="80"/>
      <c r="O26" s="80"/>
      <c r="P26" s="80"/>
    </row>
    <row r="27" spans="1:16" s="24" customFormat="1" ht="37.5" customHeight="1">
      <c r="B27" s="25" t="s">
        <v>165</v>
      </c>
      <c r="C27" s="25"/>
      <c r="D27" s="80" t="s">
        <v>48</v>
      </c>
      <c r="E27" s="80"/>
      <c r="F27" s="80"/>
      <c r="G27" s="80"/>
      <c r="H27" s="80"/>
      <c r="I27" s="80"/>
      <c r="J27" s="80"/>
      <c r="K27" s="80"/>
      <c r="L27" s="80"/>
      <c r="M27" s="80"/>
      <c r="N27" s="80"/>
      <c r="O27" s="80"/>
      <c r="P27" s="80"/>
    </row>
    <row r="28" spans="1:16" s="24" customFormat="1" ht="26.25" customHeight="1">
      <c r="B28" s="25" t="s">
        <v>166</v>
      </c>
      <c r="C28" s="25"/>
      <c r="D28" s="80" t="s">
        <v>167</v>
      </c>
      <c r="E28" s="80"/>
      <c r="F28" s="80"/>
      <c r="G28" s="80"/>
      <c r="H28" s="80"/>
      <c r="I28" s="80"/>
      <c r="J28" s="80"/>
      <c r="K28" s="80"/>
      <c r="L28" s="80"/>
      <c r="M28" s="80"/>
      <c r="N28" s="80"/>
      <c r="O28" s="80"/>
      <c r="P28" s="80"/>
    </row>
    <row r="29" spans="1:16" ht="39" customHeight="1">
      <c r="B29" s="25" t="s">
        <v>168</v>
      </c>
      <c r="D29" s="80" t="s">
        <v>169</v>
      </c>
      <c r="E29" s="80"/>
      <c r="F29" s="80"/>
      <c r="G29" s="80"/>
      <c r="H29" s="80"/>
      <c r="I29" s="80"/>
      <c r="J29" s="80"/>
      <c r="K29" s="80"/>
      <c r="L29" s="80"/>
      <c r="M29" s="80"/>
      <c r="N29" s="80"/>
      <c r="O29" s="80"/>
      <c r="P29" s="80"/>
    </row>
    <row r="30" spans="1:16" ht="20.100000000000001" customHeight="1">
      <c r="B30" s="25" t="s">
        <v>170</v>
      </c>
      <c r="D30" s="80" t="s">
        <v>186</v>
      </c>
      <c r="E30" s="80"/>
      <c r="F30" s="80"/>
      <c r="G30" s="80"/>
      <c r="H30" s="80"/>
      <c r="I30" s="80"/>
      <c r="J30" s="80"/>
      <c r="K30" s="80"/>
      <c r="L30" s="80"/>
      <c r="M30" s="80"/>
      <c r="N30" s="80"/>
      <c r="O30" s="80"/>
      <c r="P30" s="80"/>
    </row>
    <row r="34" spans="1:16" ht="36" customHeight="1">
      <c r="A34" s="66" t="s">
        <v>183</v>
      </c>
      <c r="B34" s="67"/>
      <c r="C34" s="67"/>
      <c r="D34" s="67"/>
      <c r="E34" s="67"/>
      <c r="F34" s="67"/>
      <c r="G34" s="67"/>
      <c r="H34" s="67"/>
      <c r="I34" s="67"/>
      <c r="J34" s="67"/>
      <c r="K34" s="67"/>
      <c r="L34" s="67"/>
      <c r="M34" s="67"/>
      <c r="N34" s="67"/>
      <c r="O34" s="8"/>
    </row>
    <row r="35" spans="1:16" ht="293.25" customHeight="1">
      <c r="A35" s="2"/>
      <c r="B35" s="80" t="s">
        <v>184</v>
      </c>
      <c r="C35" s="80"/>
      <c r="D35" s="80"/>
      <c r="E35" s="80"/>
      <c r="F35" s="80"/>
      <c r="G35" s="80"/>
      <c r="H35" s="80"/>
      <c r="I35" s="80"/>
      <c r="J35" s="80"/>
      <c r="K35" s="80"/>
      <c r="L35" s="80"/>
      <c r="M35" s="80"/>
      <c r="N35" s="80"/>
      <c r="O35" s="80"/>
      <c r="P35" s="80"/>
    </row>
  </sheetData>
  <sheetProtection algorithmName="SHA-512" hashValue="Zx+8LV7JILMGAIPL9P6s4a+0f1PQkQV4FAJTNbLvpp9xsySsYUXhnxH1E5/z9L/IVnKmVdPuDRgy+C4WXF+SVA==" saltValue="n8a5EeMi3wBk9QJaz9XZKA==" spinCount="100000" sheet="1" objects="1" scenarios="1" selectLockedCells="1" selectUnlockedCells="1"/>
  <mergeCells count="84">
    <mergeCell ref="A1:R1"/>
    <mergeCell ref="A2:R2"/>
    <mergeCell ref="A34:N34"/>
    <mergeCell ref="B35:P35"/>
    <mergeCell ref="A12:P12"/>
    <mergeCell ref="B14:N14"/>
    <mergeCell ref="D26:P26"/>
    <mergeCell ref="D27:P27"/>
    <mergeCell ref="D28:P28"/>
    <mergeCell ref="D29:P29"/>
    <mergeCell ref="D30:P30"/>
    <mergeCell ref="B18:C18"/>
    <mergeCell ref="B15:M15"/>
    <mergeCell ref="D20:P20"/>
    <mergeCell ref="D21:P21"/>
    <mergeCell ref="D22:P22"/>
    <mergeCell ref="D23:P23"/>
    <mergeCell ref="D24:P24"/>
    <mergeCell ref="D25:P25"/>
    <mergeCell ref="A16:P16"/>
    <mergeCell ref="B13:M13"/>
    <mergeCell ref="B11:N11"/>
    <mergeCell ref="B5:M5"/>
    <mergeCell ref="B8:D8"/>
    <mergeCell ref="A6:P6"/>
    <mergeCell ref="A3:P3"/>
    <mergeCell ref="B4:P4"/>
    <mergeCell ref="B9:D9"/>
    <mergeCell ref="B10:D10"/>
    <mergeCell ref="E8:N8"/>
    <mergeCell ref="E9:N9"/>
    <mergeCell ref="E10:N10"/>
    <mergeCell ref="B7:M7"/>
    <mergeCell ref="EX6:FK6"/>
    <mergeCell ref="FL6:FY6"/>
    <mergeCell ref="BR6:CE6"/>
    <mergeCell ref="CF6:CS6"/>
    <mergeCell ref="CT6:DG6"/>
    <mergeCell ref="DH6:DU6"/>
    <mergeCell ref="AB6:AO6"/>
    <mergeCell ref="AP6:BC6"/>
    <mergeCell ref="BD6:BQ6"/>
    <mergeCell ref="FZ6:GM6"/>
    <mergeCell ref="HB12:HO12"/>
    <mergeCell ref="AB12:AO12"/>
    <mergeCell ref="AP12:BC12"/>
    <mergeCell ref="BD12:BQ12"/>
    <mergeCell ref="BR12:CE12"/>
    <mergeCell ref="GN6:HA6"/>
    <mergeCell ref="HB6:HO6"/>
    <mergeCell ref="FZ12:GM12"/>
    <mergeCell ref="GN12:HA12"/>
    <mergeCell ref="DV6:EI6"/>
    <mergeCell ref="CF12:CS12"/>
    <mergeCell ref="EJ6:EW6"/>
    <mergeCell ref="FZ16:GM16"/>
    <mergeCell ref="GN16:HA16"/>
    <mergeCell ref="HB16:HO16"/>
    <mergeCell ref="DV16:EI16"/>
    <mergeCell ref="EJ16:EW16"/>
    <mergeCell ref="EX16:FK16"/>
    <mergeCell ref="FL16:FY16"/>
    <mergeCell ref="AB16:AO16"/>
    <mergeCell ref="DV12:EI12"/>
    <mergeCell ref="EJ12:EW12"/>
    <mergeCell ref="EX12:FK12"/>
    <mergeCell ref="FL12:FY12"/>
    <mergeCell ref="AP16:BC16"/>
    <mergeCell ref="BD16:BQ16"/>
    <mergeCell ref="BR16:CE16"/>
    <mergeCell ref="CF16:CS16"/>
    <mergeCell ref="CT16:DG16"/>
    <mergeCell ref="DH16:DU16"/>
    <mergeCell ref="CT12:DG12"/>
    <mergeCell ref="DH12:DU12"/>
    <mergeCell ref="IR6:IU6"/>
    <mergeCell ref="ID16:IQ16"/>
    <mergeCell ref="IR16:IU16"/>
    <mergeCell ref="HP16:IC16"/>
    <mergeCell ref="ID12:IQ12"/>
    <mergeCell ref="IR12:IU12"/>
    <mergeCell ref="HP12:IC12"/>
    <mergeCell ref="ID6:IQ6"/>
    <mergeCell ref="HP6:IC6"/>
  </mergeCells>
  <phoneticPr fontId="1" type="noConversion"/>
  <pageMargins left="0.19685039370078741" right="0.19685039370078741" top="0.39370078740157483" bottom="0.39370078740157483" header="0.19685039370078741" footer="0.19685039370078741"/>
  <pageSetup paperSize="9" scale="46" fitToHeight="0" orientation="landscape" r:id="rId1"/>
  <headerFooter alignWithMargins="0"/>
  <rowBreaks count="1" manualBreakCount="1">
    <brk id="1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P86"/>
  <sheetViews>
    <sheetView view="pageBreakPreview" zoomScale="85" zoomScaleNormal="85" zoomScaleSheetLayoutView="85" workbookViewId="0">
      <selection activeCell="H7" sqref="H7"/>
    </sheetView>
  </sheetViews>
  <sheetFormatPr baseColWidth="10" defaultColWidth="11.42578125" defaultRowHeight="20.100000000000001" customHeight="1"/>
  <cols>
    <col min="1" max="1" width="11" style="7" customWidth="1"/>
    <col min="2" max="2" width="27" style="8" customWidth="1"/>
    <col min="3" max="3" width="31.140625" style="8" customWidth="1"/>
    <col min="4" max="4" width="32" style="9" customWidth="1"/>
    <col min="5" max="5" width="8.85546875" style="9" customWidth="1"/>
    <col min="6" max="6" width="19.85546875" style="8" customWidth="1"/>
    <col min="7" max="7" width="19.140625" style="8" customWidth="1"/>
    <col min="8" max="8" width="39.42578125" style="8" customWidth="1"/>
    <col min="9" max="9" width="17.42578125" style="8" customWidth="1"/>
    <col min="10" max="10" width="17.28515625" style="9" customWidth="1"/>
    <col min="11" max="11" width="25.140625" style="8" customWidth="1"/>
    <col min="12" max="12" width="11.85546875" style="7" customWidth="1"/>
    <col min="13" max="13" width="23.7109375" style="7" customWidth="1"/>
    <col min="14" max="14" width="40.28515625" style="7" customWidth="1"/>
    <col min="15" max="15" width="24.140625" style="7" customWidth="1"/>
    <col min="16" max="16" width="33.42578125" style="7" customWidth="1"/>
    <col min="17" max="16384" width="11.42578125" style="7"/>
  </cols>
  <sheetData>
    <row r="1" spans="1:16" ht="47.25" customHeight="1" thickBot="1">
      <c r="A1" s="87"/>
      <c r="B1" s="87"/>
      <c r="C1" s="89" t="str">
        <f>'Anleitung Informationen'!A1</f>
        <v>Wahl des Stadtrats vom 24. November 2024</v>
      </c>
      <c r="D1" s="89"/>
      <c r="E1" s="89"/>
      <c r="F1" s="89"/>
      <c r="G1" s="89"/>
      <c r="H1" s="89"/>
      <c r="I1" s="89"/>
      <c r="J1" s="89"/>
      <c r="K1" s="89"/>
    </row>
    <row r="2" spans="1:16" ht="41.25" customHeight="1" thickBot="1">
      <c r="A2" s="87"/>
      <c r="B2" s="87"/>
      <c r="C2" s="28" t="s">
        <v>32</v>
      </c>
      <c r="D2" s="29" t="s">
        <v>33</v>
      </c>
      <c r="E2" s="85"/>
      <c r="F2" s="86"/>
      <c r="G2" s="29" t="s">
        <v>31</v>
      </c>
      <c r="H2" s="91"/>
      <c r="I2" s="92"/>
      <c r="J2" s="92"/>
      <c r="K2" s="92"/>
      <c r="L2" s="92"/>
      <c r="M2" s="93"/>
      <c r="N2" s="53"/>
    </row>
    <row r="3" spans="1:16" ht="9" customHeight="1" thickBot="1">
      <c r="A3" s="87"/>
      <c r="B3" s="87"/>
      <c r="C3" s="28"/>
      <c r="D3" s="29"/>
      <c r="E3" s="63"/>
      <c r="F3" s="63"/>
      <c r="G3" s="29"/>
      <c r="H3" s="32"/>
      <c r="I3" s="32"/>
      <c r="J3" s="32"/>
      <c r="K3" s="32"/>
      <c r="L3" s="32"/>
      <c r="M3" s="32"/>
      <c r="N3" s="32"/>
    </row>
    <row r="4" spans="1:16" ht="28.5" customHeight="1" thickBot="1">
      <c r="A4" s="87"/>
      <c r="B4" s="87"/>
      <c r="C4" s="54" t="s">
        <v>187</v>
      </c>
      <c r="D4" s="94"/>
      <c r="E4" s="95"/>
      <c r="F4" s="96"/>
      <c r="G4" s="29" t="s">
        <v>52</v>
      </c>
      <c r="H4" s="97"/>
      <c r="I4" s="98"/>
      <c r="J4" s="98"/>
      <c r="K4" s="98"/>
      <c r="L4" s="98"/>
      <c r="M4" s="99"/>
      <c r="N4" s="53"/>
    </row>
    <row r="5" spans="1:16" s="4" customFormat="1" ht="85.35" customHeight="1">
      <c r="A5" s="88"/>
      <c r="B5" s="88"/>
      <c r="C5" s="90" t="s">
        <v>188</v>
      </c>
      <c r="D5" s="90"/>
      <c r="E5" s="90"/>
      <c r="F5" s="90"/>
      <c r="G5" s="90"/>
      <c r="H5" s="90"/>
      <c r="I5" s="90"/>
      <c r="J5" s="90"/>
      <c r="K5" s="90"/>
    </row>
    <row r="6" spans="1:16" s="15" customFormat="1" ht="68.25" customHeight="1">
      <c r="A6" s="55" t="s">
        <v>41</v>
      </c>
      <c r="B6" s="55" t="s">
        <v>44</v>
      </c>
      <c r="C6" s="34" t="s">
        <v>43</v>
      </c>
      <c r="D6" s="34" t="s">
        <v>175</v>
      </c>
      <c r="E6" s="34" t="s">
        <v>57</v>
      </c>
      <c r="F6" s="33" t="s">
        <v>49</v>
      </c>
      <c r="G6" s="34" t="s">
        <v>50</v>
      </c>
      <c r="H6" s="34" t="s">
        <v>176</v>
      </c>
      <c r="I6" s="34" t="s">
        <v>172</v>
      </c>
      <c r="J6" s="34" t="s">
        <v>177</v>
      </c>
      <c r="K6" s="34" t="s">
        <v>58</v>
      </c>
      <c r="L6" s="34" t="s">
        <v>173</v>
      </c>
      <c r="M6" s="34" t="s">
        <v>174</v>
      </c>
      <c r="N6" s="34" t="s">
        <v>159</v>
      </c>
      <c r="O6" s="34" t="s">
        <v>160</v>
      </c>
      <c r="P6" s="34" t="s">
        <v>161</v>
      </c>
    </row>
    <row r="7" spans="1:16" s="4" customFormat="1" ht="33" customHeight="1">
      <c r="A7" s="46"/>
      <c r="B7" s="47"/>
      <c r="C7" s="47"/>
      <c r="D7" s="47"/>
      <c r="E7" s="48"/>
      <c r="F7" s="47"/>
      <c r="G7" s="46"/>
      <c r="H7" s="51"/>
      <c r="I7" s="64"/>
      <c r="J7" s="48"/>
      <c r="K7" s="49"/>
      <c r="L7" s="50"/>
      <c r="M7" s="52"/>
      <c r="N7" s="52"/>
      <c r="O7" s="56"/>
      <c r="P7" s="65"/>
    </row>
    <row r="8" spans="1:16" s="4" customFormat="1" ht="33" customHeight="1">
      <c r="A8" s="46"/>
      <c r="B8" s="47"/>
      <c r="C8" s="47"/>
      <c r="D8" s="47"/>
      <c r="E8" s="48"/>
      <c r="F8" s="47"/>
      <c r="G8" s="46"/>
      <c r="H8" s="51"/>
      <c r="I8" s="64"/>
      <c r="J8" s="48"/>
      <c r="K8" s="49"/>
      <c r="L8" s="50"/>
      <c r="M8" s="52"/>
      <c r="N8" s="52"/>
      <c r="O8" s="56"/>
      <c r="P8" s="65"/>
    </row>
    <row r="9" spans="1:16" s="4" customFormat="1" ht="33" customHeight="1">
      <c r="A9" s="46"/>
      <c r="B9" s="47"/>
      <c r="C9" s="47"/>
      <c r="D9" s="47"/>
      <c r="E9" s="48"/>
      <c r="F9" s="47"/>
      <c r="G9" s="46"/>
      <c r="H9" s="51"/>
      <c r="I9" s="64"/>
      <c r="J9" s="48"/>
      <c r="K9" s="49"/>
      <c r="L9" s="50"/>
      <c r="M9" s="52"/>
      <c r="N9" s="52"/>
      <c r="O9" s="56"/>
      <c r="P9" s="65"/>
    </row>
    <row r="10" spans="1:16" s="4" customFormat="1" ht="33" customHeight="1">
      <c r="A10" s="46"/>
      <c r="B10" s="47"/>
      <c r="C10" s="47"/>
      <c r="D10" s="47"/>
      <c r="E10" s="48"/>
      <c r="F10" s="47"/>
      <c r="G10" s="46"/>
      <c r="H10" s="51"/>
      <c r="I10" s="64"/>
      <c r="J10" s="48"/>
      <c r="K10" s="49"/>
      <c r="L10" s="50"/>
      <c r="M10" s="52"/>
      <c r="N10" s="52"/>
      <c r="O10" s="56"/>
      <c r="P10" s="65"/>
    </row>
    <row r="11" spans="1:16" s="4" customFormat="1" ht="33" customHeight="1">
      <c r="A11" s="46"/>
      <c r="B11" s="47"/>
      <c r="C11" s="47"/>
      <c r="D11" s="47"/>
      <c r="E11" s="48"/>
      <c r="F11" s="47"/>
      <c r="G11" s="46"/>
      <c r="H11" s="51"/>
      <c r="I11" s="64"/>
      <c r="J11" s="48"/>
      <c r="K11" s="49"/>
      <c r="L11" s="50"/>
      <c r="M11" s="52"/>
      <c r="N11" s="52"/>
      <c r="O11" s="56"/>
      <c r="P11" s="65"/>
    </row>
    <row r="12" spans="1:16" s="4" customFormat="1" ht="33" customHeight="1">
      <c r="A12" s="46"/>
      <c r="B12" s="47"/>
      <c r="C12" s="47"/>
      <c r="D12" s="47"/>
      <c r="E12" s="48"/>
      <c r="F12" s="47"/>
      <c r="G12" s="46"/>
      <c r="H12" s="51"/>
      <c r="I12" s="64"/>
      <c r="J12" s="48"/>
      <c r="K12" s="49"/>
      <c r="L12" s="50"/>
      <c r="M12" s="52"/>
      <c r="N12" s="52"/>
      <c r="O12" s="56"/>
      <c r="P12" s="65"/>
    </row>
    <row r="13" spans="1:16" s="4" customFormat="1" ht="33" customHeight="1">
      <c r="A13" s="46"/>
      <c r="B13" s="47"/>
      <c r="C13" s="47"/>
      <c r="D13" s="47"/>
      <c r="E13" s="48"/>
      <c r="F13" s="47"/>
      <c r="G13" s="46"/>
      <c r="H13" s="51"/>
      <c r="I13" s="64"/>
      <c r="J13" s="48"/>
      <c r="K13" s="49"/>
      <c r="L13" s="50"/>
      <c r="M13" s="52"/>
      <c r="N13" s="52"/>
      <c r="O13" s="56"/>
      <c r="P13" s="65"/>
    </row>
    <row r="14" spans="1:16" s="4" customFormat="1" ht="33" customHeight="1">
      <c r="A14" s="46"/>
      <c r="B14" s="47"/>
      <c r="C14" s="47"/>
      <c r="D14" s="47"/>
      <c r="E14" s="48"/>
      <c r="F14" s="47"/>
      <c r="G14" s="46"/>
      <c r="H14" s="51"/>
      <c r="I14" s="64"/>
      <c r="J14" s="48"/>
      <c r="K14" s="49"/>
      <c r="L14" s="50"/>
      <c r="M14" s="52"/>
      <c r="N14" s="52"/>
      <c r="O14" s="56"/>
      <c r="P14" s="65"/>
    </row>
    <row r="15" spans="1:16" s="4" customFormat="1" ht="33" customHeight="1">
      <c r="A15" s="46"/>
      <c r="B15" s="47"/>
      <c r="C15" s="47"/>
      <c r="D15" s="47"/>
      <c r="E15" s="48"/>
      <c r="F15" s="47"/>
      <c r="G15" s="46"/>
      <c r="H15" s="51"/>
      <c r="I15" s="64"/>
      <c r="J15" s="48"/>
      <c r="K15" s="49"/>
      <c r="L15" s="50"/>
      <c r="M15" s="52"/>
      <c r="N15" s="52"/>
      <c r="O15" s="56"/>
      <c r="P15" s="65"/>
    </row>
    <row r="16" spans="1:16" s="4" customFormat="1" ht="33" customHeight="1">
      <c r="A16" s="46"/>
      <c r="B16" s="47"/>
      <c r="C16" s="47"/>
      <c r="D16" s="47"/>
      <c r="E16" s="48"/>
      <c r="F16" s="47"/>
      <c r="G16" s="46"/>
      <c r="H16" s="51"/>
      <c r="I16" s="64"/>
      <c r="J16" s="48"/>
      <c r="K16" s="49"/>
      <c r="L16" s="50"/>
      <c r="M16" s="52"/>
      <c r="N16" s="52"/>
      <c r="O16" s="56"/>
      <c r="P16" s="65"/>
    </row>
    <row r="17" spans="1:16" s="4" customFormat="1" ht="33" customHeight="1">
      <c r="A17" s="46"/>
      <c r="B17" s="47"/>
      <c r="C17" s="47"/>
      <c r="D17" s="47"/>
      <c r="E17" s="48"/>
      <c r="F17" s="47"/>
      <c r="G17" s="46"/>
      <c r="H17" s="51"/>
      <c r="I17" s="64"/>
      <c r="J17" s="48"/>
      <c r="K17" s="49"/>
      <c r="L17" s="50"/>
      <c r="M17" s="52"/>
      <c r="N17" s="52"/>
      <c r="O17" s="56"/>
      <c r="P17" s="65"/>
    </row>
    <row r="18" spans="1:16" s="4" customFormat="1" ht="33" customHeight="1">
      <c r="A18" s="46"/>
      <c r="B18" s="47"/>
      <c r="C18" s="47"/>
      <c r="D18" s="47"/>
      <c r="E18" s="48"/>
      <c r="F18" s="47"/>
      <c r="G18" s="46"/>
      <c r="H18" s="51"/>
      <c r="I18" s="64"/>
      <c r="J18" s="48"/>
      <c r="K18" s="49"/>
      <c r="L18" s="50"/>
      <c r="M18" s="52"/>
      <c r="N18" s="52"/>
      <c r="O18" s="56"/>
      <c r="P18" s="65"/>
    </row>
    <row r="19" spans="1:16" s="4" customFormat="1" ht="33" customHeight="1">
      <c r="A19" s="46"/>
      <c r="B19" s="47"/>
      <c r="C19" s="47"/>
      <c r="D19" s="47"/>
      <c r="E19" s="48"/>
      <c r="F19" s="47"/>
      <c r="G19" s="46"/>
      <c r="H19" s="51"/>
      <c r="I19" s="64"/>
      <c r="J19" s="48"/>
      <c r="K19" s="49"/>
      <c r="L19" s="50"/>
      <c r="M19" s="52"/>
      <c r="N19" s="52"/>
      <c r="O19" s="56"/>
      <c r="P19" s="65"/>
    </row>
    <row r="20" spans="1:16" s="4" customFormat="1" ht="33" customHeight="1">
      <c r="A20" s="46"/>
      <c r="B20" s="47"/>
      <c r="C20" s="47"/>
      <c r="D20" s="47"/>
      <c r="E20" s="48"/>
      <c r="F20" s="47"/>
      <c r="G20" s="46"/>
      <c r="H20" s="51"/>
      <c r="I20" s="64"/>
      <c r="J20" s="48"/>
      <c r="K20" s="49"/>
      <c r="L20" s="50"/>
      <c r="M20" s="52"/>
      <c r="N20" s="52"/>
      <c r="O20" s="56"/>
      <c r="P20" s="65"/>
    </row>
    <row r="21" spans="1:16" s="4" customFormat="1" ht="33" customHeight="1">
      <c r="A21" s="46"/>
      <c r="B21" s="47"/>
      <c r="C21" s="47"/>
      <c r="D21" s="47"/>
      <c r="E21" s="48"/>
      <c r="F21" s="47"/>
      <c r="G21" s="46"/>
      <c r="H21" s="51"/>
      <c r="I21" s="64"/>
      <c r="J21" s="48"/>
      <c r="K21" s="49"/>
      <c r="L21" s="50"/>
      <c r="M21" s="52"/>
      <c r="N21" s="52"/>
      <c r="O21" s="56"/>
      <c r="P21" s="65"/>
    </row>
    <row r="22" spans="1:16" s="4" customFormat="1" ht="33" customHeight="1">
      <c r="A22" s="46"/>
      <c r="B22" s="47"/>
      <c r="C22" s="47"/>
      <c r="D22" s="47"/>
      <c r="E22" s="48"/>
      <c r="F22" s="47"/>
      <c r="G22" s="46"/>
      <c r="H22" s="51"/>
      <c r="I22" s="64"/>
      <c r="J22" s="48"/>
      <c r="K22" s="49"/>
      <c r="L22" s="50"/>
      <c r="M22" s="52"/>
      <c r="N22" s="52"/>
      <c r="O22" s="56"/>
      <c r="P22" s="65"/>
    </row>
    <row r="23" spans="1:16" s="4" customFormat="1" ht="33" customHeight="1">
      <c r="A23" s="46"/>
      <c r="B23" s="47"/>
      <c r="C23" s="47"/>
      <c r="D23" s="47"/>
      <c r="E23" s="48"/>
      <c r="F23" s="47"/>
      <c r="G23" s="46"/>
      <c r="H23" s="51"/>
      <c r="I23" s="64"/>
      <c r="J23" s="48"/>
      <c r="K23" s="49"/>
      <c r="L23" s="50"/>
      <c r="M23" s="52"/>
      <c r="N23" s="52"/>
      <c r="O23" s="56"/>
      <c r="P23" s="65"/>
    </row>
    <row r="24" spans="1:16" s="4" customFormat="1" ht="33" customHeight="1">
      <c r="A24" s="46"/>
      <c r="B24" s="47"/>
      <c r="C24" s="47"/>
      <c r="D24" s="47"/>
      <c r="E24" s="48"/>
      <c r="F24" s="47"/>
      <c r="G24" s="46"/>
      <c r="H24" s="51"/>
      <c r="I24" s="64"/>
      <c r="J24" s="48"/>
      <c r="K24" s="49"/>
      <c r="L24" s="50"/>
      <c r="M24" s="52"/>
      <c r="N24" s="52"/>
      <c r="O24" s="56"/>
      <c r="P24" s="65"/>
    </row>
    <row r="25" spans="1:16" s="4" customFormat="1" ht="33" customHeight="1">
      <c r="A25" s="46"/>
      <c r="B25" s="47"/>
      <c r="C25" s="47"/>
      <c r="D25" s="47"/>
      <c r="E25" s="48"/>
      <c r="F25" s="47"/>
      <c r="G25" s="46"/>
      <c r="H25" s="51"/>
      <c r="I25" s="64"/>
      <c r="J25" s="48"/>
      <c r="K25" s="49"/>
      <c r="L25" s="50"/>
      <c r="M25" s="52"/>
      <c r="N25" s="52"/>
      <c r="O25" s="56"/>
      <c r="P25" s="65"/>
    </row>
    <row r="26" spans="1:16" s="4" customFormat="1" ht="33" customHeight="1">
      <c r="A26" s="46"/>
      <c r="B26" s="47"/>
      <c r="C26" s="47"/>
      <c r="D26" s="47"/>
      <c r="E26" s="48"/>
      <c r="F26" s="47"/>
      <c r="G26" s="46"/>
      <c r="H26" s="51"/>
      <c r="I26" s="64"/>
      <c r="J26" s="48"/>
      <c r="K26" s="49"/>
      <c r="L26" s="50"/>
      <c r="M26" s="52"/>
      <c r="N26" s="52"/>
      <c r="O26" s="56"/>
      <c r="P26" s="65"/>
    </row>
    <row r="27" spans="1:16" s="4" customFormat="1" ht="33" customHeight="1">
      <c r="A27" s="46"/>
      <c r="B27" s="47"/>
      <c r="C27" s="47"/>
      <c r="D27" s="47"/>
      <c r="E27" s="48"/>
      <c r="F27" s="47"/>
      <c r="G27" s="46"/>
      <c r="H27" s="51"/>
      <c r="I27" s="64"/>
      <c r="J27" s="48"/>
      <c r="K27" s="49"/>
      <c r="L27" s="50"/>
      <c r="M27" s="52"/>
      <c r="N27" s="52"/>
      <c r="O27" s="56"/>
      <c r="P27" s="65"/>
    </row>
    <row r="28" spans="1:16" s="4" customFormat="1" ht="33" customHeight="1">
      <c r="A28" s="46"/>
      <c r="B28" s="47"/>
      <c r="C28" s="47"/>
      <c r="D28" s="47"/>
      <c r="E28" s="48"/>
      <c r="F28" s="47"/>
      <c r="G28" s="46"/>
      <c r="H28" s="51"/>
      <c r="I28" s="64"/>
      <c r="J28" s="48"/>
      <c r="K28" s="49"/>
      <c r="L28" s="50"/>
      <c r="M28" s="52"/>
      <c r="N28" s="52"/>
      <c r="O28" s="56"/>
      <c r="P28" s="65"/>
    </row>
    <row r="29" spans="1:16" s="4" customFormat="1" ht="33" customHeight="1">
      <c r="A29" s="46"/>
      <c r="B29" s="47"/>
      <c r="C29" s="47"/>
      <c r="D29" s="47"/>
      <c r="E29" s="48"/>
      <c r="F29" s="47"/>
      <c r="G29" s="46"/>
      <c r="H29" s="51"/>
      <c r="I29" s="64"/>
      <c r="J29" s="48"/>
      <c r="K29" s="49"/>
      <c r="L29" s="50"/>
      <c r="M29" s="52"/>
      <c r="N29" s="52"/>
      <c r="O29" s="56"/>
      <c r="P29" s="65"/>
    </row>
    <row r="30" spans="1:16" s="4" customFormat="1" ht="33" customHeight="1">
      <c r="A30" s="46"/>
      <c r="B30" s="47"/>
      <c r="C30" s="47"/>
      <c r="D30" s="47"/>
      <c r="E30" s="48"/>
      <c r="F30" s="47"/>
      <c r="G30" s="46"/>
      <c r="H30" s="51"/>
      <c r="I30" s="64"/>
      <c r="J30" s="48"/>
      <c r="K30" s="49"/>
      <c r="L30" s="50"/>
      <c r="M30" s="52"/>
      <c r="N30" s="52"/>
      <c r="O30" s="56"/>
      <c r="P30" s="65"/>
    </row>
    <row r="31" spans="1:16" s="4" customFormat="1" ht="33" customHeight="1">
      <c r="A31" s="46"/>
      <c r="B31" s="47"/>
      <c r="C31" s="47"/>
      <c r="D31" s="47"/>
      <c r="E31" s="48"/>
      <c r="F31" s="47"/>
      <c r="G31" s="46"/>
      <c r="H31" s="51"/>
      <c r="I31" s="64"/>
      <c r="J31" s="48"/>
      <c r="K31" s="49"/>
      <c r="L31" s="50"/>
      <c r="M31" s="52"/>
      <c r="N31" s="52"/>
      <c r="O31" s="56"/>
      <c r="P31" s="65"/>
    </row>
    <row r="32" spans="1:16" s="4" customFormat="1" ht="33" customHeight="1">
      <c r="A32" s="46"/>
      <c r="B32" s="47"/>
      <c r="C32" s="47"/>
      <c r="D32" s="47"/>
      <c r="E32" s="48"/>
      <c r="F32" s="47"/>
      <c r="G32" s="46"/>
      <c r="H32" s="51"/>
      <c r="I32" s="64"/>
      <c r="J32" s="48"/>
      <c r="K32" s="49"/>
      <c r="L32" s="50"/>
      <c r="M32" s="52"/>
      <c r="N32" s="52"/>
      <c r="O32" s="56"/>
      <c r="P32" s="65"/>
    </row>
    <row r="33" spans="1:16" s="4" customFormat="1" ht="33" customHeight="1">
      <c r="A33" s="46"/>
      <c r="B33" s="47"/>
      <c r="C33" s="47"/>
      <c r="D33" s="47"/>
      <c r="E33" s="48"/>
      <c r="F33" s="47"/>
      <c r="G33" s="46"/>
      <c r="H33" s="51"/>
      <c r="I33" s="64"/>
      <c r="J33" s="48"/>
      <c r="K33" s="49"/>
      <c r="L33" s="50"/>
      <c r="M33" s="52"/>
      <c r="N33" s="52"/>
      <c r="O33" s="56"/>
      <c r="P33" s="65"/>
    </row>
    <row r="34" spans="1:16" s="4" customFormat="1" ht="33" customHeight="1">
      <c r="A34" s="46"/>
      <c r="B34" s="47"/>
      <c r="C34" s="47"/>
      <c r="D34" s="47"/>
      <c r="E34" s="48"/>
      <c r="F34" s="47"/>
      <c r="G34" s="46"/>
      <c r="H34" s="51"/>
      <c r="I34" s="64"/>
      <c r="J34" s="48"/>
      <c r="K34" s="49"/>
      <c r="L34" s="50"/>
      <c r="M34" s="52"/>
      <c r="N34" s="52"/>
      <c r="O34" s="56"/>
      <c r="P34" s="65"/>
    </row>
    <row r="35" spans="1:16" s="4" customFormat="1" ht="33" customHeight="1">
      <c r="A35" s="46"/>
      <c r="B35" s="47"/>
      <c r="C35" s="47"/>
      <c r="D35" s="47"/>
      <c r="E35" s="48"/>
      <c r="F35" s="47"/>
      <c r="G35" s="46"/>
      <c r="H35" s="51"/>
      <c r="I35" s="64"/>
      <c r="J35" s="48"/>
      <c r="K35" s="49"/>
      <c r="L35" s="50"/>
      <c r="M35" s="52"/>
      <c r="N35" s="52"/>
      <c r="O35" s="56"/>
      <c r="P35" s="65"/>
    </row>
    <row r="36" spans="1:16" s="4" customFormat="1" ht="33" customHeight="1">
      <c r="A36" s="46"/>
      <c r="B36" s="47"/>
      <c r="C36" s="47"/>
      <c r="D36" s="47"/>
      <c r="E36" s="48"/>
      <c r="F36" s="47"/>
      <c r="G36" s="46"/>
      <c r="H36" s="51"/>
      <c r="I36" s="64"/>
      <c r="J36" s="48"/>
      <c r="K36" s="49"/>
      <c r="L36" s="50"/>
      <c r="M36" s="52"/>
      <c r="N36" s="52"/>
      <c r="O36" s="56"/>
      <c r="P36" s="65"/>
    </row>
    <row r="37" spans="1:16" s="4" customFormat="1" ht="33" customHeight="1">
      <c r="A37" s="46"/>
      <c r="B37" s="47"/>
      <c r="C37" s="47"/>
      <c r="D37" s="47"/>
      <c r="E37" s="48"/>
      <c r="F37" s="47"/>
      <c r="G37" s="46"/>
      <c r="H37" s="51"/>
      <c r="I37" s="64"/>
      <c r="J37" s="48"/>
      <c r="K37" s="49"/>
      <c r="L37" s="50"/>
      <c r="M37" s="52"/>
      <c r="N37" s="52"/>
      <c r="O37" s="56"/>
      <c r="P37" s="65"/>
    </row>
    <row r="38" spans="1:16" s="4" customFormat="1" ht="33" customHeight="1">
      <c r="A38" s="46"/>
      <c r="B38" s="47"/>
      <c r="C38" s="47"/>
      <c r="D38" s="47"/>
      <c r="E38" s="48"/>
      <c r="F38" s="47"/>
      <c r="G38" s="46"/>
      <c r="H38" s="51"/>
      <c r="I38" s="64"/>
      <c r="J38" s="48"/>
      <c r="K38" s="49"/>
      <c r="L38" s="50"/>
      <c r="M38" s="52"/>
      <c r="N38" s="52"/>
      <c r="O38" s="56"/>
      <c r="P38" s="65"/>
    </row>
    <row r="39" spans="1:16" s="4" customFormat="1" ht="33" customHeight="1">
      <c r="A39" s="46"/>
      <c r="B39" s="47"/>
      <c r="C39" s="47"/>
      <c r="D39" s="47"/>
      <c r="E39" s="48"/>
      <c r="F39" s="47"/>
      <c r="G39" s="46"/>
      <c r="H39" s="51"/>
      <c r="I39" s="64"/>
      <c r="J39" s="48"/>
      <c r="K39" s="49"/>
      <c r="L39" s="50"/>
      <c r="M39" s="52"/>
      <c r="N39" s="52"/>
      <c r="O39" s="56"/>
      <c r="P39" s="65"/>
    </row>
    <row r="40" spans="1:16" s="4" customFormat="1" ht="33" customHeight="1">
      <c r="A40" s="46"/>
      <c r="B40" s="47"/>
      <c r="C40" s="47"/>
      <c r="D40" s="47"/>
      <c r="E40" s="48"/>
      <c r="F40" s="47"/>
      <c r="G40" s="46"/>
      <c r="H40" s="51"/>
      <c r="I40" s="64"/>
      <c r="J40" s="48"/>
      <c r="K40" s="49"/>
      <c r="L40" s="50"/>
      <c r="M40" s="52"/>
      <c r="N40" s="52"/>
      <c r="O40" s="56"/>
      <c r="P40" s="65"/>
    </row>
    <row r="41" spans="1:16" s="4" customFormat="1" ht="33" customHeight="1">
      <c r="A41" s="46"/>
      <c r="B41" s="47"/>
      <c r="C41" s="47"/>
      <c r="D41" s="47"/>
      <c r="E41" s="48"/>
      <c r="F41" s="47"/>
      <c r="G41" s="46"/>
      <c r="H41" s="51"/>
      <c r="I41" s="64"/>
      <c r="J41" s="48"/>
      <c r="K41" s="49"/>
      <c r="L41" s="50"/>
      <c r="M41" s="52"/>
      <c r="N41" s="52"/>
      <c r="O41" s="56"/>
      <c r="P41" s="65"/>
    </row>
    <row r="42" spans="1:16" s="4" customFormat="1" ht="33" customHeight="1">
      <c r="A42" s="46"/>
      <c r="B42" s="47"/>
      <c r="C42" s="47"/>
      <c r="D42" s="47"/>
      <c r="E42" s="48"/>
      <c r="F42" s="47"/>
      <c r="G42" s="46"/>
      <c r="H42" s="51"/>
      <c r="I42" s="64"/>
      <c r="J42" s="48"/>
      <c r="K42" s="49"/>
      <c r="L42" s="50"/>
      <c r="M42" s="52"/>
      <c r="N42" s="52"/>
      <c r="O42" s="56"/>
      <c r="P42" s="65"/>
    </row>
    <row r="43" spans="1:16" s="4" customFormat="1" ht="33" customHeight="1">
      <c r="A43" s="46"/>
      <c r="B43" s="47"/>
      <c r="C43" s="47"/>
      <c r="D43" s="47"/>
      <c r="E43" s="48"/>
      <c r="F43" s="47"/>
      <c r="G43" s="46"/>
      <c r="H43" s="51"/>
      <c r="I43" s="64"/>
      <c r="J43" s="48"/>
      <c r="K43" s="49"/>
      <c r="L43" s="50"/>
      <c r="M43" s="52"/>
      <c r="N43" s="52"/>
      <c r="O43" s="56"/>
      <c r="P43" s="65"/>
    </row>
    <row r="44" spans="1:16" s="4" customFormat="1" ht="33" customHeight="1">
      <c r="A44" s="46"/>
      <c r="B44" s="47"/>
      <c r="C44" s="47"/>
      <c r="D44" s="47"/>
      <c r="E44" s="48"/>
      <c r="F44" s="47"/>
      <c r="G44" s="46"/>
      <c r="H44" s="51"/>
      <c r="I44" s="64"/>
      <c r="J44" s="48"/>
      <c r="K44" s="49"/>
      <c r="L44" s="50"/>
      <c r="M44" s="52"/>
      <c r="N44" s="52"/>
      <c r="O44" s="56"/>
      <c r="P44" s="65"/>
    </row>
    <row r="45" spans="1:16" s="4" customFormat="1" ht="33" customHeight="1">
      <c r="A45" s="46"/>
      <c r="B45" s="47"/>
      <c r="C45" s="47"/>
      <c r="D45" s="47"/>
      <c r="E45" s="48"/>
      <c r="F45" s="47"/>
      <c r="G45" s="46"/>
      <c r="H45" s="51"/>
      <c r="I45" s="64"/>
      <c r="J45" s="48"/>
      <c r="K45" s="49"/>
      <c r="L45" s="50"/>
      <c r="M45" s="52"/>
      <c r="N45" s="52"/>
      <c r="O45" s="56"/>
      <c r="P45" s="65"/>
    </row>
    <row r="46" spans="1:16" s="4" customFormat="1" ht="33" customHeight="1">
      <c r="A46" s="46"/>
      <c r="B46" s="47"/>
      <c r="C46" s="47"/>
      <c r="D46" s="47"/>
      <c r="E46" s="48"/>
      <c r="F46" s="47"/>
      <c r="G46" s="46"/>
      <c r="H46" s="51"/>
      <c r="I46" s="64"/>
      <c r="J46" s="48"/>
      <c r="K46" s="49"/>
      <c r="L46" s="50"/>
      <c r="M46" s="52"/>
      <c r="N46" s="52"/>
      <c r="O46" s="56"/>
      <c r="P46" s="65"/>
    </row>
    <row r="47" spans="1:16" s="4" customFormat="1" ht="33" customHeight="1">
      <c r="A47" s="46"/>
      <c r="B47" s="47"/>
      <c r="C47" s="47"/>
      <c r="D47" s="47"/>
      <c r="E47" s="48"/>
      <c r="F47" s="47"/>
      <c r="G47" s="46"/>
      <c r="H47" s="51"/>
      <c r="I47" s="64"/>
      <c r="J47" s="48"/>
      <c r="K47" s="49"/>
      <c r="L47" s="50"/>
      <c r="M47" s="52"/>
      <c r="N47" s="52"/>
      <c r="O47" s="56"/>
      <c r="P47" s="65"/>
    </row>
    <row r="48" spans="1:16" s="4" customFormat="1" ht="33" customHeight="1">
      <c r="A48" s="46"/>
      <c r="B48" s="47"/>
      <c r="C48" s="47"/>
      <c r="D48" s="47"/>
      <c r="E48" s="48"/>
      <c r="F48" s="47"/>
      <c r="G48" s="46"/>
      <c r="H48" s="51"/>
      <c r="I48" s="64"/>
      <c r="J48" s="48"/>
      <c r="K48" s="49"/>
      <c r="L48" s="50"/>
      <c r="M48" s="52"/>
      <c r="N48" s="52"/>
      <c r="O48" s="56"/>
      <c r="P48" s="65"/>
    </row>
    <row r="49" spans="1:16" s="4" customFormat="1" ht="33" customHeight="1">
      <c r="A49" s="46"/>
      <c r="B49" s="47"/>
      <c r="C49" s="47"/>
      <c r="D49" s="47"/>
      <c r="E49" s="48"/>
      <c r="F49" s="47"/>
      <c r="G49" s="46"/>
      <c r="H49" s="51"/>
      <c r="I49" s="64"/>
      <c r="J49" s="48"/>
      <c r="K49" s="49"/>
      <c r="L49" s="50"/>
      <c r="M49" s="52"/>
      <c r="N49" s="52"/>
      <c r="O49" s="56"/>
      <c r="P49" s="65"/>
    </row>
    <row r="50" spans="1:16" s="4" customFormat="1" ht="33" customHeight="1">
      <c r="A50" s="46"/>
      <c r="B50" s="47"/>
      <c r="C50" s="47"/>
      <c r="D50" s="47"/>
      <c r="E50" s="48"/>
      <c r="F50" s="47"/>
      <c r="G50" s="46"/>
      <c r="H50" s="51"/>
      <c r="I50" s="64"/>
      <c r="J50" s="48"/>
      <c r="K50" s="49"/>
      <c r="L50" s="50"/>
      <c r="M50" s="52"/>
      <c r="N50" s="52"/>
      <c r="O50" s="56"/>
      <c r="P50" s="65"/>
    </row>
    <row r="51" spans="1:16" s="4" customFormat="1" ht="33" customHeight="1">
      <c r="A51" s="46"/>
      <c r="B51" s="47"/>
      <c r="C51" s="47"/>
      <c r="D51" s="47"/>
      <c r="E51" s="48"/>
      <c r="F51" s="47"/>
      <c r="G51" s="46"/>
      <c r="H51" s="51"/>
      <c r="I51" s="64"/>
      <c r="J51" s="48"/>
      <c r="K51" s="49"/>
      <c r="L51" s="50"/>
      <c r="M51" s="52"/>
      <c r="N51" s="52"/>
      <c r="O51" s="56"/>
      <c r="P51" s="65"/>
    </row>
    <row r="52" spans="1:16" s="4" customFormat="1" ht="33" customHeight="1">
      <c r="A52" s="46"/>
      <c r="B52" s="47"/>
      <c r="C52" s="47"/>
      <c r="D52" s="47"/>
      <c r="E52" s="48"/>
      <c r="F52" s="47"/>
      <c r="G52" s="46"/>
      <c r="H52" s="51"/>
      <c r="I52" s="64"/>
      <c r="J52" s="48"/>
      <c r="K52" s="49"/>
      <c r="L52" s="50"/>
      <c r="M52" s="52"/>
      <c r="N52" s="52"/>
      <c r="O52" s="56"/>
      <c r="P52" s="65"/>
    </row>
    <row r="53" spans="1:16" s="4" customFormat="1" ht="33" customHeight="1">
      <c r="A53" s="46"/>
      <c r="B53" s="47"/>
      <c r="C53" s="47"/>
      <c r="D53" s="47"/>
      <c r="E53" s="48"/>
      <c r="F53" s="47"/>
      <c r="G53" s="46"/>
      <c r="H53" s="51"/>
      <c r="I53" s="64"/>
      <c r="J53" s="48"/>
      <c r="K53" s="49"/>
      <c r="L53" s="50"/>
      <c r="M53" s="52"/>
      <c r="N53" s="52"/>
      <c r="O53" s="56"/>
      <c r="P53" s="65"/>
    </row>
    <row r="54" spans="1:16" s="4" customFormat="1" ht="33" customHeight="1">
      <c r="A54" s="46"/>
      <c r="B54" s="47"/>
      <c r="C54" s="47"/>
      <c r="D54" s="47"/>
      <c r="E54" s="48"/>
      <c r="F54" s="47"/>
      <c r="G54" s="46"/>
      <c r="H54" s="51"/>
      <c r="I54" s="64"/>
      <c r="J54" s="48"/>
      <c r="K54" s="49"/>
      <c r="L54" s="50"/>
      <c r="M54" s="52"/>
      <c r="N54" s="52"/>
      <c r="O54" s="56"/>
      <c r="P54" s="65"/>
    </row>
    <row r="55" spans="1:16" s="4" customFormat="1" ht="33" customHeight="1">
      <c r="A55" s="46"/>
      <c r="B55" s="47"/>
      <c r="C55" s="47"/>
      <c r="D55" s="47"/>
      <c r="E55" s="48"/>
      <c r="F55" s="47"/>
      <c r="G55" s="46"/>
      <c r="H55" s="51"/>
      <c r="I55" s="64"/>
      <c r="J55" s="48"/>
      <c r="K55" s="49"/>
      <c r="L55" s="50"/>
      <c r="M55" s="52"/>
      <c r="N55" s="52"/>
      <c r="O55" s="56"/>
      <c r="P55" s="65"/>
    </row>
    <row r="56" spans="1:16" s="4" customFormat="1" ht="33" customHeight="1">
      <c r="A56" s="46"/>
      <c r="B56" s="47"/>
      <c r="C56" s="47"/>
      <c r="D56" s="47"/>
      <c r="E56" s="48"/>
      <c r="F56" s="47"/>
      <c r="G56" s="46"/>
      <c r="H56" s="51"/>
      <c r="I56" s="64"/>
      <c r="J56" s="48"/>
      <c r="K56" s="49"/>
      <c r="L56" s="50"/>
      <c r="M56" s="52"/>
      <c r="N56" s="52"/>
      <c r="O56" s="56"/>
      <c r="P56" s="65"/>
    </row>
    <row r="57" spans="1:16" s="4" customFormat="1" ht="33" customHeight="1">
      <c r="A57" s="46"/>
      <c r="B57" s="47"/>
      <c r="C57" s="47"/>
      <c r="D57" s="47"/>
      <c r="E57" s="48"/>
      <c r="F57" s="47"/>
      <c r="G57" s="46"/>
      <c r="H57" s="51"/>
      <c r="I57" s="64"/>
      <c r="J57" s="48"/>
      <c r="K57" s="49"/>
      <c r="L57" s="50"/>
      <c r="M57" s="52"/>
      <c r="N57" s="52"/>
      <c r="O57" s="56"/>
      <c r="P57" s="65"/>
    </row>
    <row r="58" spans="1:16" s="4" customFormat="1" ht="33" customHeight="1">
      <c r="A58" s="46"/>
      <c r="B58" s="47"/>
      <c r="C58" s="47"/>
      <c r="D58" s="47"/>
      <c r="E58" s="48"/>
      <c r="F58" s="47"/>
      <c r="G58" s="46"/>
      <c r="H58" s="51"/>
      <c r="I58" s="64"/>
      <c r="J58" s="48"/>
      <c r="K58" s="49"/>
      <c r="L58" s="50"/>
      <c r="M58" s="52"/>
      <c r="N58" s="52"/>
      <c r="O58" s="56"/>
      <c r="P58" s="65"/>
    </row>
    <row r="59" spans="1:16" s="4" customFormat="1" ht="33" customHeight="1">
      <c r="A59" s="46"/>
      <c r="B59" s="47"/>
      <c r="C59" s="47"/>
      <c r="D59" s="47"/>
      <c r="E59" s="48"/>
      <c r="F59" s="47"/>
      <c r="G59" s="46"/>
      <c r="H59" s="51"/>
      <c r="I59" s="64"/>
      <c r="J59" s="48"/>
      <c r="K59" s="49"/>
      <c r="L59" s="50"/>
      <c r="M59" s="52"/>
      <c r="N59" s="52"/>
      <c r="O59" s="56"/>
      <c r="P59" s="65"/>
    </row>
    <row r="60" spans="1:16" s="4" customFormat="1" ht="33" customHeight="1">
      <c r="A60" s="46"/>
      <c r="B60" s="47"/>
      <c r="C60" s="47"/>
      <c r="D60" s="47"/>
      <c r="E60" s="48"/>
      <c r="F60" s="47"/>
      <c r="G60" s="46"/>
      <c r="H60" s="51"/>
      <c r="I60" s="64"/>
      <c r="J60" s="48"/>
      <c r="K60" s="49"/>
      <c r="L60" s="50"/>
      <c r="M60" s="52"/>
      <c r="N60" s="52"/>
      <c r="O60" s="56"/>
      <c r="P60" s="65"/>
    </row>
    <row r="61" spans="1:16" s="4" customFormat="1" ht="33" customHeight="1">
      <c r="A61" s="46"/>
      <c r="B61" s="47"/>
      <c r="C61" s="47"/>
      <c r="D61" s="47"/>
      <c r="E61" s="48"/>
      <c r="F61" s="47"/>
      <c r="G61" s="46"/>
      <c r="H61" s="51"/>
      <c r="I61" s="64"/>
      <c r="J61" s="48"/>
      <c r="K61" s="49"/>
      <c r="L61" s="50"/>
      <c r="M61" s="52"/>
      <c r="N61" s="52"/>
      <c r="O61" s="56"/>
      <c r="P61" s="65"/>
    </row>
    <row r="62" spans="1:16" s="4" customFormat="1" ht="33" customHeight="1">
      <c r="A62" s="46"/>
      <c r="B62" s="47"/>
      <c r="C62" s="47"/>
      <c r="D62" s="47"/>
      <c r="E62" s="48"/>
      <c r="F62" s="47"/>
      <c r="G62" s="46"/>
      <c r="H62" s="51"/>
      <c r="I62" s="64"/>
      <c r="J62" s="48"/>
      <c r="K62" s="49"/>
      <c r="L62" s="50"/>
      <c r="M62" s="52"/>
      <c r="N62" s="52"/>
      <c r="O62" s="56"/>
      <c r="P62" s="65"/>
    </row>
    <row r="63" spans="1:16" s="4" customFormat="1" ht="33" customHeight="1">
      <c r="A63" s="46"/>
      <c r="B63" s="47"/>
      <c r="C63" s="47"/>
      <c r="D63" s="47"/>
      <c r="E63" s="48"/>
      <c r="F63" s="47"/>
      <c r="G63" s="46"/>
      <c r="H63" s="51"/>
      <c r="I63" s="64"/>
      <c r="J63" s="48"/>
      <c r="K63" s="49"/>
      <c r="L63" s="50"/>
      <c r="M63" s="52"/>
      <c r="N63" s="52"/>
      <c r="O63" s="56"/>
      <c r="P63" s="65"/>
    </row>
    <row r="64" spans="1:16" s="4" customFormat="1" ht="33" customHeight="1">
      <c r="A64" s="46"/>
      <c r="B64" s="47"/>
      <c r="C64" s="47"/>
      <c r="D64" s="47"/>
      <c r="E64" s="48"/>
      <c r="F64" s="47"/>
      <c r="G64" s="46"/>
      <c r="H64" s="51"/>
      <c r="I64" s="64"/>
      <c r="J64" s="48"/>
      <c r="K64" s="49"/>
      <c r="L64" s="50"/>
      <c r="M64" s="52"/>
      <c r="N64" s="52"/>
      <c r="O64" s="56"/>
      <c r="P64" s="65"/>
    </row>
    <row r="65" spans="1:16" s="4" customFormat="1" ht="33" customHeight="1">
      <c r="A65" s="46"/>
      <c r="B65" s="47"/>
      <c r="C65" s="47"/>
      <c r="D65" s="47"/>
      <c r="E65" s="48"/>
      <c r="F65" s="47"/>
      <c r="G65" s="46"/>
      <c r="H65" s="51"/>
      <c r="I65" s="64"/>
      <c r="J65" s="48"/>
      <c r="K65" s="49"/>
      <c r="L65" s="50"/>
      <c r="M65" s="52"/>
      <c r="N65" s="52"/>
      <c r="O65" s="56"/>
      <c r="P65" s="65"/>
    </row>
    <row r="66" spans="1:16" s="4" customFormat="1" ht="33" customHeight="1">
      <c r="A66" s="46"/>
      <c r="B66" s="47"/>
      <c r="C66" s="47"/>
      <c r="D66" s="47"/>
      <c r="E66" s="48"/>
      <c r="F66" s="47"/>
      <c r="G66" s="46"/>
      <c r="H66" s="51"/>
      <c r="I66" s="64"/>
      <c r="J66" s="48"/>
      <c r="K66" s="49"/>
      <c r="L66" s="50"/>
      <c r="M66" s="52"/>
      <c r="N66" s="52"/>
      <c r="O66" s="56"/>
      <c r="P66" s="65"/>
    </row>
    <row r="67" spans="1:16" s="4" customFormat="1" ht="33" customHeight="1">
      <c r="A67" s="46"/>
      <c r="B67" s="47"/>
      <c r="C67" s="47"/>
      <c r="D67" s="47"/>
      <c r="E67" s="48"/>
      <c r="F67" s="47"/>
      <c r="G67" s="46"/>
      <c r="H67" s="51"/>
      <c r="I67" s="64"/>
      <c r="J67" s="48"/>
      <c r="K67" s="49"/>
      <c r="L67" s="50"/>
      <c r="M67" s="52"/>
      <c r="N67" s="52"/>
      <c r="O67" s="56"/>
      <c r="P67" s="65"/>
    </row>
    <row r="68" spans="1:16" s="4" customFormat="1" ht="33" customHeight="1">
      <c r="A68" s="46"/>
      <c r="B68" s="47"/>
      <c r="C68" s="47"/>
      <c r="D68" s="47"/>
      <c r="E68" s="48"/>
      <c r="F68" s="47"/>
      <c r="G68" s="46"/>
      <c r="H68" s="51"/>
      <c r="I68" s="64"/>
      <c r="J68" s="48"/>
      <c r="K68" s="49"/>
      <c r="L68" s="50"/>
      <c r="M68" s="52"/>
      <c r="N68" s="52"/>
      <c r="O68" s="56"/>
      <c r="P68" s="65"/>
    </row>
    <row r="69" spans="1:16" s="4" customFormat="1" ht="33" customHeight="1">
      <c r="A69" s="46"/>
      <c r="B69" s="47"/>
      <c r="C69" s="47"/>
      <c r="D69" s="47"/>
      <c r="E69" s="48"/>
      <c r="F69" s="47"/>
      <c r="G69" s="46"/>
      <c r="H69" s="51"/>
      <c r="I69" s="64"/>
      <c r="J69" s="48"/>
      <c r="K69" s="49"/>
      <c r="L69" s="50"/>
      <c r="M69" s="52"/>
      <c r="N69" s="52"/>
      <c r="O69" s="56"/>
      <c r="P69" s="65"/>
    </row>
    <row r="70" spans="1:16" s="4" customFormat="1" ht="33" customHeight="1">
      <c r="A70" s="46"/>
      <c r="B70" s="47"/>
      <c r="C70" s="47"/>
      <c r="D70" s="47"/>
      <c r="E70" s="48"/>
      <c r="F70" s="47"/>
      <c r="G70" s="46"/>
      <c r="H70" s="51"/>
      <c r="I70" s="64"/>
      <c r="J70" s="48"/>
      <c r="K70" s="49"/>
      <c r="L70" s="50"/>
      <c r="M70" s="52"/>
      <c r="N70" s="52"/>
      <c r="O70" s="56"/>
      <c r="P70" s="65"/>
    </row>
    <row r="71" spans="1:16" s="4" customFormat="1" ht="33" customHeight="1">
      <c r="A71" s="46"/>
      <c r="B71" s="47"/>
      <c r="C71" s="47"/>
      <c r="D71" s="47"/>
      <c r="E71" s="48"/>
      <c r="F71" s="47"/>
      <c r="G71" s="46"/>
      <c r="H71" s="51"/>
      <c r="I71" s="64"/>
      <c r="J71" s="48"/>
      <c r="K71" s="49"/>
      <c r="L71" s="50"/>
      <c r="M71" s="52"/>
      <c r="N71" s="52"/>
      <c r="O71" s="56"/>
      <c r="P71" s="65"/>
    </row>
    <row r="72" spans="1:16" s="4" customFormat="1" ht="33" customHeight="1">
      <c r="A72" s="46"/>
      <c r="B72" s="47"/>
      <c r="C72" s="47"/>
      <c r="D72" s="47"/>
      <c r="E72" s="48"/>
      <c r="F72" s="47"/>
      <c r="G72" s="46"/>
      <c r="H72" s="51"/>
      <c r="I72" s="64"/>
      <c r="J72" s="48"/>
      <c r="K72" s="49"/>
      <c r="L72" s="50"/>
      <c r="M72" s="52"/>
      <c r="N72" s="52"/>
      <c r="O72" s="56"/>
      <c r="P72" s="65"/>
    </row>
    <row r="73" spans="1:16" s="4" customFormat="1" ht="33" customHeight="1">
      <c r="A73" s="46"/>
      <c r="B73" s="47"/>
      <c r="C73" s="47"/>
      <c r="D73" s="47"/>
      <c r="E73" s="48"/>
      <c r="F73" s="47"/>
      <c r="G73" s="46"/>
      <c r="H73" s="51"/>
      <c r="I73" s="64"/>
      <c r="J73" s="48"/>
      <c r="K73" s="49"/>
      <c r="L73" s="50"/>
      <c r="M73" s="52"/>
      <c r="N73" s="52"/>
      <c r="O73" s="56"/>
      <c r="P73" s="65"/>
    </row>
    <row r="74" spans="1:16" s="4" customFormat="1" ht="33" customHeight="1">
      <c r="A74" s="46"/>
      <c r="B74" s="47"/>
      <c r="C74" s="47"/>
      <c r="D74" s="47"/>
      <c r="E74" s="48"/>
      <c r="F74" s="47"/>
      <c r="G74" s="46"/>
      <c r="H74" s="51"/>
      <c r="I74" s="64"/>
      <c r="J74" s="48"/>
      <c r="K74" s="49"/>
      <c r="L74" s="50"/>
      <c r="M74" s="52"/>
      <c r="N74" s="52"/>
      <c r="O74" s="56"/>
      <c r="P74" s="65"/>
    </row>
    <row r="75" spans="1:16" s="4" customFormat="1" ht="33" customHeight="1">
      <c r="A75" s="46"/>
      <c r="B75" s="47"/>
      <c r="C75" s="47"/>
      <c r="D75" s="47"/>
      <c r="E75" s="48"/>
      <c r="F75" s="47"/>
      <c r="G75" s="46"/>
      <c r="H75" s="51"/>
      <c r="I75" s="64"/>
      <c r="J75" s="48"/>
      <c r="K75" s="49"/>
      <c r="L75" s="50"/>
      <c r="M75" s="52"/>
      <c r="N75" s="52"/>
      <c r="O75" s="56"/>
      <c r="P75" s="65"/>
    </row>
    <row r="76" spans="1:16" s="4" customFormat="1" ht="33" customHeight="1">
      <c r="A76" s="46"/>
      <c r="B76" s="47"/>
      <c r="C76" s="47"/>
      <c r="D76" s="47"/>
      <c r="E76" s="48"/>
      <c r="F76" s="47"/>
      <c r="G76" s="46"/>
      <c r="H76" s="51"/>
      <c r="I76" s="64"/>
      <c r="J76" s="48"/>
      <c r="K76" s="49"/>
      <c r="L76" s="50"/>
      <c r="M76" s="52"/>
      <c r="N76" s="52"/>
      <c r="O76" s="56"/>
      <c r="P76" s="65"/>
    </row>
    <row r="77" spans="1:16" s="4" customFormat="1" ht="33" customHeight="1">
      <c r="A77" s="46"/>
      <c r="B77" s="47"/>
      <c r="C77" s="47"/>
      <c r="D77" s="47"/>
      <c r="E77" s="48"/>
      <c r="F77" s="47"/>
      <c r="G77" s="46"/>
      <c r="H77" s="51"/>
      <c r="I77" s="64"/>
      <c r="J77" s="48"/>
      <c r="K77" s="49"/>
      <c r="L77" s="50"/>
      <c r="M77" s="52"/>
      <c r="N77" s="52"/>
      <c r="O77" s="56"/>
      <c r="P77" s="65"/>
    </row>
    <row r="78" spans="1:16" s="4" customFormat="1" ht="33" customHeight="1">
      <c r="A78" s="46"/>
      <c r="B78" s="47"/>
      <c r="C78" s="47"/>
      <c r="D78" s="47"/>
      <c r="E78" s="48"/>
      <c r="F78" s="47"/>
      <c r="G78" s="46"/>
      <c r="H78" s="51"/>
      <c r="I78" s="64"/>
      <c r="J78" s="48"/>
      <c r="K78" s="49"/>
      <c r="L78" s="50"/>
      <c r="M78" s="52"/>
      <c r="N78" s="52"/>
      <c r="O78" s="56"/>
      <c r="P78" s="65"/>
    </row>
    <row r="79" spans="1:16" s="4" customFormat="1" ht="33" customHeight="1">
      <c r="A79" s="46"/>
      <c r="B79" s="47"/>
      <c r="C79" s="47"/>
      <c r="D79" s="47"/>
      <c r="E79" s="48"/>
      <c r="F79" s="47"/>
      <c r="G79" s="46"/>
      <c r="H79" s="51"/>
      <c r="I79" s="64"/>
      <c r="J79" s="48"/>
      <c r="K79" s="49"/>
      <c r="L79" s="50"/>
      <c r="M79" s="52"/>
      <c r="N79" s="52"/>
      <c r="O79" s="56"/>
      <c r="P79" s="65"/>
    </row>
    <row r="80" spans="1:16" s="4" customFormat="1" ht="33" customHeight="1">
      <c r="A80" s="46"/>
      <c r="B80" s="47"/>
      <c r="C80" s="47"/>
      <c r="D80" s="47"/>
      <c r="E80" s="48"/>
      <c r="F80" s="47"/>
      <c r="G80" s="46"/>
      <c r="H80" s="51"/>
      <c r="I80" s="64"/>
      <c r="J80" s="48"/>
      <c r="K80" s="49"/>
      <c r="L80" s="50"/>
      <c r="M80" s="52"/>
      <c r="N80" s="52"/>
      <c r="O80" s="56"/>
      <c r="P80" s="65"/>
    </row>
    <row r="81" spans="1:16" s="4" customFormat="1" ht="33" customHeight="1">
      <c r="A81" s="46"/>
      <c r="B81" s="47"/>
      <c r="C81" s="47"/>
      <c r="D81" s="47"/>
      <c r="E81" s="48"/>
      <c r="F81" s="47"/>
      <c r="G81" s="46"/>
      <c r="H81" s="51"/>
      <c r="I81" s="64"/>
      <c r="J81" s="48"/>
      <c r="K81" s="49"/>
      <c r="L81" s="50"/>
      <c r="M81" s="52"/>
      <c r="N81" s="52"/>
      <c r="O81" s="56"/>
      <c r="P81" s="65"/>
    </row>
    <row r="82" spans="1:16" s="4" customFormat="1" ht="33" customHeight="1">
      <c r="A82" s="46"/>
      <c r="B82" s="47"/>
      <c r="C82" s="47"/>
      <c r="D82" s="47"/>
      <c r="E82" s="48"/>
      <c r="F82" s="47"/>
      <c r="G82" s="46"/>
      <c r="H82" s="51"/>
      <c r="I82" s="64"/>
      <c r="J82" s="48"/>
      <c r="K82" s="49"/>
      <c r="L82" s="50"/>
      <c r="M82" s="52"/>
      <c r="N82" s="52"/>
      <c r="O82" s="56"/>
      <c r="P82" s="65"/>
    </row>
    <row r="83" spans="1:16" s="4" customFormat="1" ht="33" customHeight="1">
      <c r="A83" s="46"/>
      <c r="B83" s="47"/>
      <c r="C83" s="47"/>
      <c r="D83" s="47"/>
      <c r="E83" s="48"/>
      <c r="F83" s="47"/>
      <c r="G83" s="46"/>
      <c r="H83" s="51"/>
      <c r="I83" s="64"/>
      <c r="J83" s="48"/>
      <c r="K83" s="49"/>
      <c r="L83" s="50"/>
      <c r="M83" s="52"/>
      <c r="N83" s="52"/>
      <c r="O83" s="56"/>
      <c r="P83" s="65"/>
    </row>
    <row r="84" spans="1:16" s="4" customFormat="1" ht="33" customHeight="1">
      <c r="A84" s="46"/>
      <c r="B84" s="47"/>
      <c r="C84" s="47"/>
      <c r="D84" s="47"/>
      <c r="E84" s="48"/>
      <c r="F84" s="47"/>
      <c r="G84" s="46"/>
      <c r="H84" s="51"/>
      <c r="I84" s="64"/>
      <c r="J84" s="48"/>
      <c r="K84" s="49"/>
      <c r="L84" s="50"/>
      <c r="M84" s="52"/>
      <c r="N84" s="52"/>
      <c r="O84" s="56"/>
      <c r="P84" s="65"/>
    </row>
    <row r="85" spans="1:16" s="4" customFormat="1" ht="33" customHeight="1">
      <c r="A85" s="46"/>
      <c r="B85" s="47"/>
      <c r="C85" s="47"/>
      <c r="D85" s="47"/>
      <c r="E85" s="48"/>
      <c r="F85" s="47"/>
      <c r="G85" s="46"/>
      <c r="H85" s="51"/>
      <c r="I85" s="64"/>
      <c r="J85" s="48"/>
      <c r="K85" s="49"/>
      <c r="L85" s="50"/>
      <c r="M85" s="52"/>
      <c r="N85" s="52"/>
      <c r="O85" s="56"/>
      <c r="P85" s="65"/>
    </row>
    <row r="86" spans="1:16" s="4" customFormat="1" ht="33" customHeight="1">
      <c r="A86" s="46"/>
      <c r="B86" s="47"/>
      <c r="C86" s="47"/>
      <c r="D86" s="47"/>
      <c r="E86" s="48"/>
      <c r="F86" s="47"/>
      <c r="G86" s="46"/>
      <c r="H86" s="51"/>
      <c r="I86" s="64"/>
      <c r="J86" s="48"/>
      <c r="K86" s="49"/>
      <c r="L86" s="50"/>
      <c r="M86" s="52"/>
      <c r="N86" s="52"/>
      <c r="O86" s="56"/>
      <c r="P86" s="65"/>
    </row>
  </sheetData>
  <sheetProtection algorithmName="SHA-512" hashValue="idFrp7Nvh/oqfsSATb1qNRcPYPeD/dWi1b/al4oPLtvHAbGVpQ8xSv8RyAIZFE6SOjrJ18l1nO1xf1pCvaQpBA==" saltValue="TDIxnZe+5eYDakbmRsZoIA==" spinCount="100000" sheet="1" objects="1" scenarios="1" selectLockedCells="1"/>
  <mergeCells count="7">
    <mergeCell ref="E2:F2"/>
    <mergeCell ref="A1:B5"/>
    <mergeCell ref="C1:K1"/>
    <mergeCell ref="C5:K5"/>
    <mergeCell ref="H2:M2"/>
    <mergeCell ref="D4:F4"/>
    <mergeCell ref="H4:M4"/>
  </mergeCells>
  <phoneticPr fontId="1" type="noConversion"/>
  <dataValidations count="2">
    <dataValidation type="textLength" operator="lessThanOrEqual" allowBlank="1" showInputMessage="1" showErrorMessage="1" errorTitle="Max15" error="max. 40 Stellen" sqref="K7:K86" xr:uid="{00000000-0002-0000-0100-000000000000}">
      <formula1>40</formula1>
    </dataValidation>
    <dataValidation type="textLength" operator="lessThanOrEqual" allowBlank="1" showInputMessage="1" showErrorMessage="1" errorTitle="Kürzel" error="max. 7 Zeichen" sqref="E2:F3" xr:uid="{00000000-0002-0000-0100-000001000000}">
      <formula1>7</formula1>
    </dataValidation>
  </dataValidations>
  <pageMargins left="0.19685039370078741" right="0.19685039370078741" top="0.59055118110236227" bottom="1.1417322834645669" header="0.59055118110236227" footer="0.51181102362204722"/>
  <pageSetup paperSize="8" scale="55" fitToHeight="0" orientation="landscape" r:id="rId1"/>
  <headerFooter alignWithMargins="0">
    <oddFooter>&amp;L&amp;16Die ____ obgenannten Personen sind in der Stadt Bern stimmberechtigt.                                                           
Bern,  __________________________     Die Vizestadtschreiberin ______________________________________&amp;R&amp;16Seite &amp;P /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Pos." error="Listen-Pos. nur von 01 bis 80 möglich" xr:uid="{00000000-0002-0000-0100-000004000000}">
          <x14:formula1>
            <xm:f>Prüfpositionen!$A$1:$A$80</xm:f>
          </x14:formula1>
          <xm:sqref>A7:A86</xm:sqref>
        </x14:dataValidation>
        <x14:dataValidation type="list" showErrorMessage="1" errorTitle="Neu / bisher" error="Bitte nur 0 oder 1 auswählen/schreiben" xr:uid="{00000000-0002-0000-0100-000005000000}">
          <x14:formula1>
            <xm:f>Prüfpositionen!$B$1:$B$2</xm:f>
          </x14:formula1>
          <xm:sqref>L7:L86</xm:sqref>
        </x14:dataValidation>
        <x14:dataValidation type="list" allowBlank="1" showErrorMessage="1" errorTitle="Sex" error="Geschlecht ungültig" xr:uid="{00000000-0002-0000-0100-000006000000}">
          <x14:formula1>
            <xm:f>Prüfpositionen!$C$1:$C$3</xm:f>
          </x14:formula1>
          <xm:sqref>J7:J86</xm:sqref>
        </x14:dataValidation>
        <x14:dataValidation type="list" allowBlank="1" showInputMessage="1" showErrorMessage="1" xr:uid="{92C98457-2570-43F2-AF19-885F73A7AE43}">
          <x14:formula1>
            <xm:f>Prüfpositionen!$D$1:$D$2</xm:f>
          </x14:formula1>
          <xm:sqref>I7:I86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
  <sheetViews>
    <sheetView workbookViewId="0">
      <selection activeCell="C8" sqref="C8"/>
    </sheetView>
  </sheetViews>
  <sheetFormatPr baseColWidth="10" defaultRowHeight="12.75"/>
  <cols>
    <col min="1" max="1" width="14.85546875" bestFit="1" customWidth="1"/>
  </cols>
  <sheetData>
    <row r="1" spans="1:3" ht="38.25">
      <c r="A1" s="32" t="s">
        <v>38</v>
      </c>
      <c r="B1" s="100" t="s">
        <v>39</v>
      </c>
      <c r="C1" s="101"/>
    </row>
    <row r="2" spans="1:3">
      <c r="A2" s="31" t="s">
        <v>34</v>
      </c>
      <c r="B2">
        <v>0</v>
      </c>
      <c r="C2" s="31" t="s">
        <v>36</v>
      </c>
    </row>
    <row r="3" spans="1:3">
      <c r="A3" s="31" t="s">
        <v>35</v>
      </c>
      <c r="B3">
        <v>1</v>
      </c>
      <c r="C3" s="31" t="s">
        <v>37</v>
      </c>
    </row>
  </sheetData>
  <mergeCells count="1">
    <mergeCell ref="B1:C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pageSetUpPr fitToPage="1"/>
  </sheetPr>
  <dimension ref="A1:J48"/>
  <sheetViews>
    <sheetView view="pageBreakPreview" zoomScaleNormal="75" zoomScaleSheetLayoutView="100" workbookViewId="0">
      <selection activeCell="B7" sqref="B7"/>
    </sheetView>
  </sheetViews>
  <sheetFormatPr baseColWidth="10" defaultColWidth="11.42578125" defaultRowHeight="20.100000000000001" customHeight="1"/>
  <cols>
    <col min="1" max="1" width="6.85546875" style="7" customWidth="1"/>
    <col min="2" max="2" width="40.140625" style="8" customWidth="1"/>
    <col min="3" max="3" width="30.140625" style="8" customWidth="1"/>
    <col min="4" max="4" width="13.42578125" style="9" customWidth="1"/>
    <col min="5" max="5" width="47" style="8" customWidth="1"/>
    <col min="6" max="6" width="7.5703125" style="9" customWidth="1"/>
    <col min="7" max="7" width="21.85546875" style="8" customWidth="1"/>
    <col min="8" max="8" width="27.85546875" style="8" customWidth="1"/>
    <col min="9" max="9" width="19.85546875" style="7" customWidth="1"/>
    <col min="10" max="10" width="35.42578125" style="7" customWidth="1"/>
    <col min="11" max="16384" width="11.42578125" style="7"/>
  </cols>
  <sheetData>
    <row r="1" spans="1:10" ht="35.1" customHeight="1">
      <c r="A1" s="111"/>
      <c r="B1" s="107"/>
      <c r="C1" s="89" t="str">
        <f>'Anleitung Informationen'!A1</f>
        <v>Wahl des Stadtrats vom 24. November 2024</v>
      </c>
      <c r="D1" s="107"/>
      <c r="E1" s="107"/>
      <c r="F1" s="107"/>
      <c r="G1" s="107"/>
      <c r="H1" s="107"/>
      <c r="I1" s="107"/>
      <c r="J1" s="107"/>
    </row>
    <row r="2" spans="1:10" ht="51.75" customHeight="1">
      <c r="A2" s="107"/>
      <c r="B2" s="107"/>
      <c r="C2" s="108" t="s">
        <v>15</v>
      </c>
      <c r="D2" s="107"/>
      <c r="E2" s="107"/>
      <c r="F2" s="107"/>
      <c r="G2" s="107"/>
      <c r="H2" s="107"/>
      <c r="I2" s="107"/>
      <c r="J2" s="107"/>
    </row>
    <row r="3" spans="1:10" ht="45.75" customHeight="1">
      <c r="A3" s="107"/>
      <c r="B3" s="107"/>
      <c r="C3" s="116" t="s">
        <v>11</v>
      </c>
      <c r="D3" s="117"/>
      <c r="E3" s="113">
        <f>Wahlvorschlag!H2</f>
        <v>0</v>
      </c>
      <c r="F3" s="114"/>
      <c r="G3" s="114"/>
      <c r="H3" s="114"/>
      <c r="I3" s="114"/>
      <c r="J3" s="115"/>
    </row>
    <row r="4" spans="1:10" s="4" customFormat="1" ht="67.5" customHeight="1">
      <c r="A4" s="112"/>
      <c r="B4" s="112"/>
      <c r="C4" s="109" t="s">
        <v>30</v>
      </c>
      <c r="D4" s="110"/>
      <c r="E4" s="110"/>
      <c r="F4" s="110"/>
      <c r="G4" s="110"/>
      <c r="H4" s="110"/>
      <c r="I4" s="110"/>
      <c r="J4" s="110"/>
    </row>
    <row r="5" spans="1:10" s="3" customFormat="1" ht="59.25" customHeight="1">
      <c r="A5" s="18" t="s">
        <v>21</v>
      </c>
      <c r="B5" s="18" t="s">
        <v>19</v>
      </c>
      <c r="C5" s="18" t="s">
        <v>20</v>
      </c>
      <c r="D5" s="16" t="s">
        <v>22</v>
      </c>
      <c r="E5" s="18" t="s">
        <v>17</v>
      </c>
      <c r="F5" s="16" t="s">
        <v>18</v>
      </c>
      <c r="G5" s="18" t="s">
        <v>23</v>
      </c>
      <c r="H5" s="18" t="s">
        <v>24</v>
      </c>
      <c r="I5" s="18" t="s">
        <v>25</v>
      </c>
      <c r="J5" s="18" t="s">
        <v>26</v>
      </c>
    </row>
    <row r="6" spans="1:10" s="4" customFormat="1" ht="15" customHeight="1">
      <c r="A6" s="102" t="s">
        <v>27</v>
      </c>
      <c r="B6" s="103"/>
      <c r="C6" s="103"/>
      <c r="D6" s="103"/>
      <c r="E6" s="103"/>
      <c r="F6" s="103"/>
      <c r="G6" s="103"/>
      <c r="H6" s="103"/>
      <c r="I6" s="103"/>
      <c r="J6" s="104"/>
    </row>
    <row r="7" spans="1:10" s="4" customFormat="1" ht="59.25" customHeight="1">
      <c r="A7" s="13">
        <v>1</v>
      </c>
      <c r="B7" s="14"/>
      <c r="C7" s="10"/>
      <c r="D7" s="23"/>
      <c r="E7" s="10"/>
      <c r="F7" s="5"/>
      <c r="G7" s="10"/>
      <c r="H7" s="10"/>
      <c r="I7" s="22"/>
      <c r="J7" s="6"/>
    </row>
    <row r="8" spans="1:10" s="4" customFormat="1" ht="15" customHeight="1">
      <c r="A8" s="105" t="s">
        <v>12</v>
      </c>
      <c r="B8" s="106"/>
      <c r="C8" s="106"/>
      <c r="D8" s="106"/>
      <c r="E8" s="106"/>
      <c r="F8" s="106"/>
      <c r="G8" s="106"/>
      <c r="H8" s="106"/>
      <c r="I8" s="106"/>
      <c r="J8" s="106"/>
    </row>
    <row r="9" spans="1:10" s="4" customFormat="1" ht="59.25" customHeight="1">
      <c r="A9" s="13">
        <v>2</v>
      </c>
      <c r="B9" s="14"/>
      <c r="C9" s="10"/>
      <c r="D9" s="23"/>
      <c r="E9" s="10"/>
      <c r="F9" s="5"/>
      <c r="G9" s="10"/>
      <c r="H9" s="10"/>
      <c r="I9" s="22"/>
      <c r="J9" s="6"/>
    </row>
    <row r="10" spans="1:10" s="4" customFormat="1" ht="15" customHeight="1">
      <c r="A10" s="105" t="s">
        <v>13</v>
      </c>
      <c r="B10" s="106"/>
      <c r="C10" s="106"/>
      <c r="D10" s="106"/>
      <c r="E10" s="106"/>
      <c r="F10" s="106"/>
      <c r="G10" s="106"/>
      <c r="H10" s="106"/>
      <c r="I10" s="106"/>
      <c r="J10" s="106"/>
    </row>
    <row r="11" spans="1:10" s="4" customFormat="1" ht="59.25" customHeight="1">
      <c r="A11" s="13">
        <v>3</v>
      </c>
      <c r="B11" s="14"/>
      <c r="C11" s="10"/>
      <c r="D11" s="23"/>
      <c r="E11" s="10"/>
      <c r="F11" s="5"/>
      <c r="G11" s="10"/>
      <c r="H11" s="20"/>
      <c r="I11" s="21"/>
      <c r="J11" s="6"/>
    </row>
    <row r="12" spans="1:10" s="4" customFormat="1" ht="59.25" customHeight="1">
      <c r="A12" s="13">
        <v>4</v>
      </c>
      <c r="B12" s="14"/>
      <c r="C12" s="10"/>
      <c r="D12" s="23"/>
      <c r="E12" s="10"/>
      <c r="F12" s="5"/>
      <c r="G12" s="10"/>
      <c r="H12" s="20"/>
      <c r="I12" s="21"/>
      <c r="J12" s="6"/>
    </row>
    <row r="13" spans="1:10" s="4" customFormat="1" ht="59.25" customHeight="1">
      <c r="A13" s="13">
        <v>5</v>
      </c>
      <c r="B13" s="14"/>
      <c r="C13" s="10"/>
      <c r="D13" s="23"/>
      <c r="E13" s="10"/>
      <c r="F13" s="5"/>
      <c r="G13" s="10"/>
      <c r="H13" s="20"/>
      <c r="I13" s="21"/>
      <c r="J13" s="6"/>
    </row>
    <row r="14" spans="1:10" s="4" customFormat="1" ht="59.25" customHeight="1">
      <c r="A14" s="13">
        <v>6</v>
      </c>
      <c r="B14" s="14"/>
      <c r="C14" s="10"/>
      <c r="D14" s="23"/>
      <c r="E14" s="10"/>
      <c r="F14" s="5"/>
      <c r="G14" s="10"/>
      <c r="H14" s="20"/>
      <c r="I14" s="21"/>
      <c r="J14" s="6"/>
    </row>
    <row r="15" spans="1:10" s="4" customFormat="1" ht="59.25" customHeight="1">
      <c r="A15" s="13">
        <v>7</v>
      </c>
      <c r="B15" s="14"/>
      <c r="C15" s="10"/>
      <c r="D15" s="23"/>
      <c r="E15" s="10"/>
      <c r="F15" s="5"/>
      <c r="G15" s="10"/>
      <c r="H15" s="20"/>
      <c r="I15" s="21"/>
      <c r="J15" s="6"/>
    </row>
    <row r="16" spans="1:10" s="4" customFormat="1" ht="59.25" customHeight="1">
      <c r="A16" s="13">
        <v>8</v>
      </c>
      <c r="B16" s="14"/>
      <c r="C16" s="10"/>
      <c r="D16" s="23"/>
      <c r="E16" s="10"/>
      <c r="F16" s="5"/>
      <c r="G16" s="10"/>
      <c r="H16" s="20"/>
      <c r="I16" s="21"/>
      <c r="J16" s="6"/>
    </row>
    <row r="17" spans="1:10" s="4" customFormat="1" ht="59.25" customHeight="1">
      <c r="A17" s="13">
        <v>9</v>
      </c>
      <c r="B17" s="14"/>
      <c r="C17" s="10"/>
      <c r="D17" s="23"/>
      <c r="E17" s="10"/>
      <c r="F17" s="5"/>
      <c r="G17" s="10"/>
      <c r="H17" s="20"/>
      <c r="I17" s="21"/>
      <c r="J17" s="6"/>
    </row>
    <row r="18" spans="1:10" s="4" customFormat="1" ht="59.25" customHeight="1">
      <c r="A18" s="13">
        <v>10</v>
      </c>
      <c r="B18" s="14"/>
      <c r="C18" s="10"/>
      <c r="D18" s="23"/>
      <c r="E18" s="10"/>
      <c r="F18" s="5"/>
      <c r="G18" s="10"/>
      <c r="H18" s="20"/>
      <c r="I18" s="21"/>
      <c r="J18" s="6"/>
    </row>
    <row r="19" spans="1:10" s="4" customFormat="1" ht="59.25" customHeight="1">
      <c r="A19" s="13">
        <v>11</v>
      </c>
      <c r="B19" s="14"/>
      <c r="C19" s="10"/>
      <c r="D19" s="23"/>
      <c r="E19" s="10"/>
      <c r="F19" s="5"/>
      <c r="G19" s="10"/>
      <c r="H19" s="20"/>
      <c r="I19" s="21"/>
      <c r="J19" s="6"/>
    </row>
    <row r="20" spans="1:10" s="4" customFormat="1" ht="59.25" customHeight="1">
      <c r="A20" s="13">
        <v>12</v>
      </c>
      <c r="B20" s="14"/>
      <c r="C20" s="10"/>
      <c r="D20" s="23"/>
      <c r="E20" s="10"/>
      <c r="F20" s="5"/>
      <c r="G20" s="10"/>
      <c r="H20" s="20"/>
      <c r="I20" s="21"/>
      <c r="J20" s="6"/>
    </row>
    <row r="21" spans="1:10" s="4" customFormat="1" ht="59.25" customHeight="1">
      <c r="A21" s="13">
        <v>13</v>
      </c>
      <c r="B21" s="14"/>
      <c r="C21" s="10"/>
      <c r="D21" s="23"/>
      <c r="E21" s="10"/>
      <c r="F21" s="5"/>
      <c r="G21" s="10"/>
      <c r="H21" s="20"/>
      <c r="I21" s="21"/>
      <c r="J21" s="6"/>
    </row>
    <row r="22" spans="1:10" s="4" customFormat="1" ht="59.25" customHeight="1">
      <c r="A22" s="13">
        <v>14</v>
      </c>
      <c r="B22" s="14"/>
      <c r="C22" s="10"/>
      <c r="D22" s="23"/>
      <c r="E22" s="10"/>
      <c r="F22" s="5"/>
      <c r="G22" s="10"/>
      <c r="H22" s="20"/>
      <c r="I22" s="21"/>
      <c r="J22" s="6"/>
    </row>
    <row r="23" spans="1:10" s="4" customFormat="1" ht="59.25" customHeight="1">
      <c r="A23" s="13">
        <v>15</v>
      </c>
      <c r="B23" s="14"/>
      <c r="C23" s="10"/>
      <c r="D23" s="23"/>
      <c r="E23" s="10"/>
      <c r="F23" s="5"/>
      <c r="G23" s="10"/>
      <c r="H23" s="20"/>
      <c r="I23" s="21"/>
      <c r="J23" s="6"/>
    </row>
    <row r="24" spans="1:10" s="4" customFormat="1" ht="59.25" customHeight="1">
      <c r="A24" s="13">
        <v>16</v>
      </c>
      <c r="B24" s="14"/>
      <c r="C24" s="10"/>
      <c r="D24" s="23"/>
      <c r="E24" s="10"/>
      <c r="F24" s="5"/>
      <c r="G24" s="10"/>
      <c r="H24" s="20"/>
      <c r="I24" s="21"/>
      <c r="J24" s="6"/>
    </row>
    <row r="25" spans="1:10" s="4" customFormat="1" ht="59.25" customHeight="1">
      <c r="A25" s="13">
        <v>17</v>
      </c>
      <c r="B25" s="14"/>
      <c r="C25" s="10"/>
      <c r="D25" s="23"/>
      <c r="E25" s="10"/>
      <c r="F25" s="5"/>
      <c r="G25" s="10"/>
      <c r="H25" s="20"/>
      <c r="I25" s="21"/>
      <c r="J25" s="6"/>
    </row>
    <row r="26" spans="1:10" s="4" customFormat="1" ht="59.25" customHeight="1">
      <c r="A26" s="13">
        <v>18</v>
      </c>
      <c r="B26" s="14"/>
      <c r="C26" s="10"/>
      <c r="D26" s="23"/>
      <c r="E26" s="10"/>
      <c r="F26" s="5"/>
      <c r="G26" s="10"/>
      <c r="H26" s="20"/>
      <c r="I26" s="21"/>
      <c r="J26" s="6"/>
    </row>
    <row r="27" spans="1:10" s="4" customFormat="1" ht="59.25" customHeight="1">
      <c r="A27" s="13">
        <v>19</v>
      </c>
      <c r="B27" s="14"/>
      <c r="C27" s="10"/>
      <c r="D27" s="23"/>
      <c r="E27" s="10"/>
      <c r="F27" s="5"/>
      <c r="G27" s="10"/>
      <c r="H27" s="20"/>
      <c r="I27" s="21"/>
      <c r="J27" s="6"/>
    </row>
    <row r="28" spans="1:10" s="4" customFormat="1" ht="59.25" customHeight="1">
      <c r="A28" s="13">
        <v>20</v>
      </c>
      <c r="B28" s="14"/>
      <c r="C28" s="10"/>
      <c r="D28" s="23"/>
      <c r="E28" s="10"/>
      <c r="F28" s="5"/>
      <c r="G28" s="10"/>
      <c r="H28" s="20"/>
      <c r="I28" s="21"/>
      <c r="J28" s="6"/>
    </row>
    <row r="29" spans="1:10" s="4" customFormat="1" ht="59.25" customHeight="1">
      <c r="A29" s="13">
        <v>21</v>
      </c>
      <c r="B29" s="14"/>
      <c r="C29" s="10"/>
      <c r="D29" s="23"/>
      <c r="E29" s="10"/>
      <c r="F29" s="5"/>
      <c r="G29" s="10"/>
      <c r="H29" s="20"/>
      <c r="I29" s="21"/>
      <c r="J29" s="6"/>
    </row>
    <row r="30" spans="1:10" s="4" customFormat="1" ht="59.25" customHeight="1">
      <c r="A30" s="13">
        <v>22</v>
      </c>
      <c r="B30" s="14"/>
      <c r="C30" s="10"/>
      <c r="D30" s="23"/>
      <c r="E30" s="10"/>
      <c r="F30" s="5"/>
      <c r="G30" s="10"/>
      <c r="H30" s="20"/>
      <c r="I30" s="21"/>
      <c r="J30" s="6"/>
    </row>
    <row r="31" spans="1:10" s="4" customFormat="1" ht="59.25" customHeight="1">
      <c r="A31" s="13">
        <v>23</v>
      </c>
      <c r="B31" s="14"/>
      <c r="C31" s="10"/>
      <c r="D31" s="23"/>
      <c r="E31" s="10"/>
      <c r="F31" s="5"/>
      <c r="G31" s="10"/>
      <c r="H31" s="20"/>
      <c r="I31" s="21"/>
      <c r="J31" s="6"/>
    </row>
    <row r="32" spans="1:10" s="4" customFormat="1" ht="59.25" customHeight="1">
      <c r="A32" s="13">
        <v>24</v>
      </c>
      <c r="B32" s="14"/>
      <c r="C32" s="10"/>
      <c r="D32" s="23"/>
      <c r="E32" s="10"/>
      <c r="F32" s="5"/>
      <c r="G32" s="10"/>
      <c r="H32" s="20"/>
      <c r="I32" s="21"/>
      <c r="J32" s="6"/>
    </row>
    <row r="33" spans="1:10" s="4" customFormat="1" ht="59.25" customHeight="1">
      <c r="A33" s="13">
        <v>25</v>
      </c>
      <c r="B33" s="14"/>
      <c r="C33" s="10"/>
      <c r="D33" s="23"/>
      <c r="E33" s="10"/>
      <c r="F33" s="5"/>
      <c r="G33" s="10"/>
      <c r="H33" s="20"/>
      <c r="I33" s="21"/>
      <c r="J33" s="6"/>
    </row>
    <row r="34" spans="1:10" s="4" customFormat="1" ht="59.25" customHeight="1">
      <c r="A34" s="13">
        <v>26</v>
      </c>
      <c r="B34" s="14"/>
      <c r="C34" s="10"/>
      <c r="D34" s="23"/>
      <c r="E34" s="10"/>
      <c r="F34" s="5"/>
      <c r="G34" s="10"/>
      <c r="H34" s="20"/>
      <c r="I34" s="21"/>
      <c r="J34" s="6"/>
    </row>
    <row r="35" spans="1:10" s="4" customFormat="1" ht="59.25" customHeight="1">
      <c r="A35" s="13">
        <v>27</v>
      </c>
      <c r="B35" s="14"/>
      <c r="C35" s="10"/>
      <c r="D35" s="23"/>
      <c r="E35" s="10"/>
      <c r="F35" s="5"/>
      <c r="G35" s="10"/>
      <c r="H35" s="20"/>
      <c r="I35" s="21"/>
      <c r="J35" s="6"/>
    </row>
    <row r="36" spans="1:10" s="4" customFormat="1" ht="59.25" customHeight="1">
      <c r="A36" s="13">
        <v>28</v>
      </c>
      <c r="B36" s="14"/>
      <c r="C36" s="10"/>
      <c r="D36" s="23"/>
      <c r="E36" s="10"/>
      <c r="F36" s="5"/>
      <c r="G36" s="10"/>
      <c r="H36" s="20"/>
      <c r="I36" s="21"/>
      <c r="J36" s="6"/>
    </row>
    <row r="37" spans="1:10" s="4" customFormat="1" ht="59.25" customHeight="1">
      <c r="A37" s="13">
        <v>29</v>
      </c>
      <c r="B37" s="14"/>
      <c r="C37" s="10"/>
      <c r="D37" s="23"/>
      <c r="E37" s="10"/>
      <c r="F37" s="5"/>
      <c r="G37" s="10"/>
      <c r="H37" s="20"/>
      <c r="I37" s="21"/>
      <c r="J37" s="6"/>
    </row>
    <row r="38" spans="1:10" s="4" customFormat="1" ht="59.25" customHeight="1">
      <c r="A38" s="13">
        <v>30</v>
      </c>
      <c r="B38" s="14"/>
      <c r="C38" s="10"/>
      <c r="D38" s="23"/>
      <c r="E38" s="10"/>
      <c r="F38" s="5"/>
      <c r="G38" s="10"/>
      <c r="H38" s="20"/>
      <c r="I38" s="21"/>
      <c r="J38" s="6"/>
    </row>
    <row r="39" spans="1:10" s="4" customFormat="1" ht="59.25" customHeight="1">
      <c r="A39" s="13">
        <v>31</v>
      </c>
      <c r="B39" s="14"/>
      <c r="C39" s="10"/>
      <c r="D39" s="23"/>
      <c r="E39" s="10"/>
      <c r="F39" s="5"/>
      <c r="G39" s="10"/>
      <c r="H39" s="20"/>
      <c r="I39" s="21"/>
      <c r="J39" s="6"/>
    </row>
    <row r="40" spans="1:10" s="4" customFormat="1" ht="59.25" customHeight="1">
      <c r="A40" s="13">
        <v>32</v>
      </c>
      <c r="B40" s="14"/>
      <c r="C40" s="10"/>
      <c r="D40" s="23"/>
      <c r="E40" s="10"/>
      <c r="F40" s="5"/>
      <c r="G40" s="10"/>
      <c r="H40" s="20"/>
      <c r="I40" s="21"/>
      <c r="J40" s="6"/>
    </row>
    <row r="41" spans="1:10" s="4" customFormat="1" ht="59.25" customHeight="1">
      <c r="A41" s="13">
        <v>33</v>
      </c>
      <c r="B41" s="14"/>
      <c r="C41" s="10"/>
      <c r="D41" s="23"/>
      <c r="E41" s="10"/>
      <c r="F41" s="5"/>
      <c r="G41" s="10"/>
      <c r="H41" s="20"/>
      <c r="I41" s="21"/>
      <c r="J41" s="6"/>
    </row>
    <row r="42" spans="1:10" s="4" customFormat="1" ht="59.25" customHeight="1">
      <c r="A42" s="13">
        <v>34</v>
      </c>
      <c r="B42" s="14"/>
      <c r="C42" s="10"/>
      <c r="D42" s="23"/>
      <c r="E42" s="10"/>
      <c r="F42" s="5"/>
      <c r="G42" s="10"/>
      <c r="H42" s="20"/>
      <c r="I42" s="21"/>
      <c r="J42" s="6"/>
    </row>
    <row r="43" spans="1:10" s="4" customFormat="1" ht="59.25" customHeight="1">
      <c r="A43" s="13">
        <v>35</v>
      </c>
      <c r="B43" s="14"/>
      <c r="C43" s="10"/>
      <c r="D43" s="23"/>
      <c r="E43" s="10"/>
      <c r="F43" s="5"/>
      <c r="G43" s="10"/>
      <c r="H43" s="20"/>
      <c r="I43" s="21"/>
      <c r="J43" s="6"/>
    </row>
    <row r="44" spans="1:10" s="4" customFormat="1" ht="59.25" customHeight="1">
      <c r="A44" s="13">
        <v>36</v>
      </c>
      <c r="B44" s="14"/>
      <c r="C44" s="10"/>
      <c r="D44" s="23"/>
      <c r="E44" s="10"/>
      <c r="F44" s="5"/>
      <c r="G44" s="10"/>
      <c r="H44" s="20"/>
      <c r="I44" s="21"/>
      <c r="J44" s="6"/>
    </row>
    <row r="45" spans="1:10" s="4" customFormat="1" ht="59.25" customHeight="1">
      <c r="A45" s="13">
        <v>37</v>
      </c>
      <c r="B45" s="14"/>
      <c r="C45" s="10"/>
      <c r="D45" s="23"/>
      <c r="E45" s="10"/>
      <c r="F45" s="5"/>
      <c r="G45" s="10"/>
      <c r="H45" s="20"/>
      <c r="I45" s="21"/>
      <c r="J45" s="6"/>
    </row>
    <row r="46" spans="1:10" s="4" customFormat="1" ht="59.25" customHeight="1">
      <c r="A46" s="13">
        <v>38</v>
      </c>
      <c r="B46" s="14"/>
      <c r="C46" s="10"/>
      <c r="D46" s="23"/>
      <c r="E46" s="10"/>
      <c r="F46" s="5"/>
      <c r="G46" s="10"/>
      <c r="H46" s="20"/>
      <c r="I46" s="21"/>
      <c r="J46" s="6"/>
    </row>
    <row r="47" spans="1:10" s="4" customFormat="1" ht="59.25" customHeight="1">
      <c r="A47" s="13">
        <v>39</v>
      </c>
      <c r="B47" s="14"/>
      <c r="C47" s="10"/>
      <c r="D47" s="23"/>
      <c r="E47" s="10"/>
      <c r="F47" s="5"/>
      <c r="G47" s="10"/>
      <c r="H47" s="20"/>
      <c r="I47" s="21"/>
      <c r="J47" s="6"/>
    </row>
    <row r="48" spans="1:10" s="4" customFormat="1" ht="59.25" customHeight="1">
      <c r="A48" s="13">
        <v>40</v>
      </c>
      <c r="B48" s="14"/>
      <c r="C48" s="10"/>
      <c r="D48" s="23"/>
      <c r="E48" s="10"/>
      <c r="F48" s="5"/>
      <c r="G48" s="10"/>
      <c r="H48" s="20"/>
      <c r="I48" s="21"/>
      <c r="J48" s="6"/>
    </row>
  </sheetData>
  <sheetProtection algorithmName="SHA-512" hashValue="XsgyDBZYjfxsfw6DrHNNfFn6pWc4M7lCbPi6pOjZxkAQeOB02zktPK6BNNOlvOESD6DvocTAqZuyra80Woa8FQ==" saltValue="QmXtmPcjQKgim8LduBS9Vg==" spinCount="100000" sheet="1" selectLockedCells="1"/>
  <mergeCells count="9">
    <mergeCell ref="A6:J6"/>
    <mergeCell ref="A8:J8"/>
    <mergeCell ref="A10:J10"/>
    <mergeCell ref="C1:J1"/>
    <mergeCell ref="C2:J2"/>
    <mergeCell ref="C4:J4"/>
    <mergeCell ref="A1:B4"/>
    <mergeCell ref="E3:J3"/>
    <mergeCell ref="C3:D3"/>
  </mergeCells>
  <phoneticPr fontId="1" type="noConversion"/>
  <pageMargins left="0.19685039370078741" right="0.19685039370078741" top="0.59055118110236227" bottom="1.3779527559055118" header="0.59055118110236227" footer="0.51181102362204722"/>
  <pageSetup paperSize="9" scale="58" fitToHeight="0" orientation="landscape" r:id="rId1"/>
  <headerFooter alignWithMargins="0">
    <oddFooter>&amp;L&amp;16Die ____ obgenannten Personen sind in Bern stimmberechtigt.                                                           
Bern,  __________________________     Die Vizestadtschreiberin ______________________________________&amp;R&amp;16Seite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B159-A406-4FC2-9771-69CA30B510A1}">
  <dimension ref="A1:B82"/>
  <sheetViews>
    <sheetView workbookViewId="0">
      <selection sqref="A1:XFD1048576"/>
    </sheetView>
  </sheetViews>
  <sheetFormatPr baseColWidth="10" defaultRowHeight="12.75"/>
  <cols>
    <col min="1" max="1" width="68.140625" customWidth="1"/>
    <col min="2" max="2" width="32" customWidth="1"/>
  </cols>
  <sheetData>
    <row r="1" spans="1:2" ht="38.450000000000003" customHeight="1">
      <c r="A1" s="57" t="s">
        <v>178</v>
      </c>
      <c r="B1" s="58" t="s">
        <v>179</v>
      </c>
    </row>
    <row r="2" spans="1:2">
      <c r="A2" s="59" t="str">
        <f>Wahlvorschlag!B7&amp;" "&amp;Wahlvorschlag!C7&amp;", "&amp;(LEFT(RIGHT(Wahlvorschlag!G7,4),4))&amp;", "&amp;Wahlvorschlag!E7&amp;" "&amp;Wahlvorschlag!F7&amp;""</f>
        <v xml:space="preserve"> , ,  </v>
      </c>
      <c r="B2" s="60">
        <f>Wahlvorschlag!O7</f>
        <v>0</v>
      </c>
    </row>
    <row r="3" spans="1:2">
      <c r="A3" s="59" t="str">
        <f>Wahlvorschlag!B8&amp;" "&amp;Wahlvorschlag!C8&amp;", "&amp;(LEFT(RIGHT(Wahlvorschlag!G8,4),4))&amp;", "&amp;Wahlvorschlag!E8&amp;" "&amp;Wahlvorschlag!F8&amp;""</f>
        <v xml:space="preserve"> , ,  </v>
      </c>
      <c r="B3" s="60">
        <f>Wahlvorschlag!O8</f>
        <v>0</v>
      </c>
    </row>
    <row r="4" spans="1:2">
      <c r="A4" s="59" t="str">
        <f>Wahlvorschlag!B9&amp;" "&amp;Wahlvorschlag!C9&amp;", "&amp;(LEFT(RIGHT(Wahlvorschlag!G9,4),4))&amp;", "&amp;Wahlvorschlag!E9&amp;" "&amp;Wahlvorschlag!F9&amp;""</f>
        <v xml:space="preserve"> , ,  </v>
      </c>
      <c r="B4" s="60">
        <f>Wahlvorschlag!O9</f>
        <v>0</v>
      </c>
    </row>
    <row r="5" spans="1:2">
      <c r="A5" s="59" t="str">
        <f>Wahlvorschlag!B10&amp;" "&amp;Wahlvorschlag!C10&amp;", "&amp;(LEFT(RIGHT(Wahlvorschlag!G10,4),4))&amp;", "&amp;Wahlvorschlag!E10&amp;" "&amp;Wahlvorschlag!F10&amp;""</f>
        <v xml:space="preserve"> , ,  </v>
      </c>
      <c r="B5" s="60">
        <f>Wahlvorschlag!O10</f>
        <v>0</v>
      </c>
    </row>
    <row r="6" spans="1:2">
      <c r="A6" s="59" t="str">
        <f>Wahlvorschlag!B11&amp;" "&amp;Wahlvorschlag!C11&amp;", "&amp;(LEFT(RIGHT(Wahlvorschlag!G11,4),4))&amp;", "&amp;Wahlvorschlag!E11&amp;" "&amp;Wahlvorschlag!F11&amp;""</f>
        <v xml:space="preserve"> , ,  </v>
      </c>
      <c r="B6" s="60">
        <f>Wahlvorschlag!O11</f>
        <v>0</v>
      </c>
    </row>
    <row r="7" spans="1:2">
      <c r="A7" s="59" t="str">
        <f>Wahlvorschlag!B12&amp;" "&amp;Wahlvorschlag!C12&amp;", "&amp;(LEFT(RIGHT(Wahlvorschlag!G12,4),4))&amp;", "&amp;Wahlvorschlag!E12&amp;" "&amp;Wahlvorschlag!F12&amp;""</f>
        <v xml:space="preserve"> , ,  </v>
      </c>
      <c r="B7" s="60">
        <f>Wahlvorschlag!O12</f>
        <v>0</v>
      </c>
    </row>
    <row r="8" spans="1:2">
      <c r="A8" s="59" t="str">
        <f>Wahlvorschlag!B13&amp;" "&amp;Wahlvorschlag!C13&amp;", "&amp;(LEFT(RIGHT(Wahlvorschlag!G13,4),4))&amp;", "&amp;Wahlvorschlag!E13&amp;" "&amp;Wahlvorschlag!F13&amp;""</f>
        <v xml:space="preserve"> , ,  </v>
      </c>
      <c r="B8" s="60">
        <f>Wahlvorschlag!O13</f>
        <v>0</v>
      </c>
    </row>
    <row r="9" spans="1:2">
      <c r="A9" s="59" t="str">
        <f>Wahlvorschlag!B14&amp;" "&amp;Wahlvorschlag!C14&amp;", "&amp;(LEFT(RIGHT(Wahlvorschlag!G14,4),4))&amp;", "&amp;Wahlvorschlag!E14&amp;" "&amp;Wahlvorschlag!F14&amp;""</f>
        <v xml:space="preserve"> , ,  </v>
      </c>
      <c r="B9" s="60">
        <f>Wahlvorschlag!O14</f>
        <v>0</v>
      </c>
    </row>
    <row r="10" spans="1:2">
      <c r="A10" s="59" t="str">
        <f>Wahlvorschlag!B15&amp;" "&amp;Wahlvorschlag!C15&amp;", "&amp;(LEFT(RIGHT(Wahlvorschlag!G15,4),4))&amp;", "&amp;Wahlvorschlag!E15&amp;" "&amp;Wahlvorschlag!F15&amp;""</f>
        <v xml:space="preserve"> , ,  </v>
      </c>
      <c r="B10" s="60">
        <f>Wahlvorschlag!O15</f>
        <v>0</v>
      </c>
    </row>
    <row r="11" spans="1:2">
      <c r="A11" s="59" t="str">
        <f>Wahlvorschlag!B16&amp;" "&amp;Wahlvorschlag!C16&amp;", "&amp;(LEFT(RIGHT(Wahlvorschlag!G16,4),4))&amp;", "&amp;Wahlvorschlag!E16&amp;" "&amp;Wahlvorschlag!F16&amp;""</f>
        <v xml:space="preserve"> , ,  </v>
      </c>
      <c r="B11" s="60">
        <f>Wahlvorschlag!O16</f>
        <v>0</v>
      </c>
    </row>
    <row r="12" spans="1:2">
      <c r="A12" s="59" t="str">
        <f>Wahlvorschlag!B17&amp;" "&amp;Wahlvorschlag!C17&amp;", "&amp;(LEFT(RIGHT(Wahlvorschlag!G17,4),4))&amp;", "&amp;Wahlvorschlag!E17&amp;" "&amp;Wahlvorschlag!F17&amp;""</f>
        <v xml:space="preserve"> , ,  </v>
      </c>
      <c r="B12" s="60">
        <f>Wahlvorschlag!O17</f>
        <v>0</v>
      </c>
    </row>
    <row r="13" spans="1:2">
      <c r="A13" s="59" t="str">
        <f>Wahlvorschlag!B18&amp;" "&amp;Wahlvorschlag!C18&amp;", "&amp;(LEFT(RIGHT(Wahlvorschlag!G18,4),4))&amp;", "&amp;Wahlvorschlag!E18&amp;" "&amp;Wahlvorschlag!F18&amp;""</f>
        <v xml:space="preserve"> , ,  </v>
      </c>
      <c r="B13" s="60">
        <f>Wahlvorschlag!O18</f>
        <v>0</v>
      </c>
    </row>
    <row r="14" spans="1:2">
      <c r="A14" s="59" t="str">
        <f>Wahlvorschlag!B19&amp;" "&amp;Wahlvorschlag!C19&amp;", "&amp;(LEFT(RIGHT(Wahlvorschlag!G19,4),4))&amp;", "&amp;Wahlvorschlag!E19&amp;" "&amp;Wahlvorschlag!F19&amp;""</f>
        <v xml:space="preserve"> , ,  </v>
      </c>
      <c r="B14" s="60">
        <f>Wahlvorschlag!O19</f>
        <v>0</v>
      </c>
    </row>
    <row r="15" spans="1:2">
      <c r="A15" s="59" t="str">
        <f>Wahlvorschlag!B20&amp;" "&amp;Wahlvorschlag!C20&amp;", "&amp;(LEFT(RIGHT(Wahlvorschlag!G20,4),4))&amp;", "&amp;Wahlvorschlag!E20&amp;" "&amp;Wahlvorschlag!F20&amp;""</f>
        <v xml:space="preserve"> , ,  </v>
      </c>
      <c r="B15" s="60">
        <f>Wahlvorschlag!O20</f>
        <v>0</v>
      </c>
    </row>
    <row r="16" spans="1:2">
      <c r="A16" s="59" t="str">
        <f>Wahlvorschlag!B21&amp;" "&amp;Wahlvorschlag!C21&amp;", "&amp;(LEFT(RIGHT(Wahlvorschlag!G21,4),4))&amp;", "&amp;Wahlvorschlag!E21&amp;" "&amp;Wahlvorschlag!F21&amp;""</f>
        <v xml:space="preserve"> , ,  </v>
      </c>
      <c r="B16" s="60">
        <f>Wahlvorschlag!O21</f>
        <v>0</v>
      </c>
    </row>
    <row r="17" spans="1:2">
      <c r="A17" s="59" t="str">
        <f>Wahlvorschlag!B22&amp;" "&amp;Wahlvorschlag!C22&amp;", "&amp;(LEFT(RIGHT(Wahlvorschlag!G22,4),4))&amp;", "&amp;Wahlvorschlag!E22&amp;" "&amp;Wahlvorschlag!F22&amp;""</f>
        <v xml:space="preserve"> , ,  </v>
      </c>
      <c r="B17" s="60">
        <f>Wahlvorschlag!O22</f>
        <v>0</v>
      </c>
    </row>
    <row r="18" spans="1:2">
      <c r="A18" s="59" t="str">
        <f>Wahlvorschlag!B23&amp;" "&amp;Wahlvorschlag!C23&amp;", "&amp;(LEFT(RIGHT(Wahlvorschlag!G23,4),4))&amp;", "&amp;Wahlvorschlag!E23&amp;" "&amp;Wahlvorschlag!F23&amp;""</f>
        <v xml:space="preserve"> , ,  </v>
      </c>
      <c r="B18" s="60">
        <f>Wahlvorschlag!O23</f>
        <v>0</v>
      </c>
    </row>
    <row r="19" spans="1:2">
      <c r="A19" s="59" t="str">
        <f>Wahlvorschlag!B24&amp;" "&amp;Wahlvorschlag!C24&amp;", "&amp;(LEFT(RIGHT(Wahlvorschlag!G24,4),4))&amp;", "&amp;Wahlvorschlag!E24&amp;" "&amp;Wahlvorschlag!F24&amp;""</f>
        <v xml:space="preserve"> , ,  </v>
      </c>
      <c r="B19" s="60">
        <f>Wahlvorschlag!O24</f>
        <v>0</v>
      </c>
    </row>
    <row r="20" spans="1:2">
      <c r="A20" s="59" t="str">
        <f>Wahlvorschlag!B25&amp;" "&amp;Wahlvorschlag!C25&amp;", "&amp;(LEFT(RIGHT(Wahlvorschlag!G25,4),4))&amp;", "&amp;Wahlvorschlag!E25&amp;" "&amp;Wahlvorschlag!F25&amp;""</f>
        <v xml:space="preserve"> , ,  </v>
      </c>
      <c r="B20" s="60">
        <f>Wahlvorschlag!O25</f>
        <v>0</v>
      </c>
    </row>
    <row r="21" spans="1:2">
      <c r="A21" s="59" t="str">
        <f>Wahlvorschlag!B26&amp;" "&amp;Wahlvorschlag!C26&amp;", "&amp;(LEFT(RIGHT(Wahlvorschlag!G26,4),4))&amp;", "&amp;Wahlvorschlag!E26&amp;" "&amp;Wahlvorschlag!F26&amp;""</f>
        <v xml:space="preserve"> , ,  </v>
      </c>
      <c r="B21" s="60">
        <f>Wahlvorschlag!O26</f>
        <v>0</v>
      </c>
    </row>
    <row r="22" spans="1:2">
      <c r="A22" s="59" t="str">
        <f>Wahlvorschlag!B27&amp;" "&amp;Wahlvorschlag!C27&amp;", "&amp;(LEFT(RIGHT(Wahlvorschlag!G27,4),4))&amp;", "&amp;Wahlvorschlag!E27&amp;" "&amp;Wahlvorschlag!F27&amp;""</f>
        <v xml:space="preserve"> , ,  </v>
      </c>
      <c r="B22" s="60">
        <f>Wahlvorschlag!O27</f>
        <v>0</v>
      </c>
    </row>
    <row r="23" spans="1:2">
      <c r="A23" s="59" t="str">
        <f>Wahlvorschlag!B28&amp;" "&amp;Wahlvorschlag!C28&amp;", "&amp;(LEFT(RIGHT(Wahlvorschlag!G28,4),4))&amp;", "&amp;Wahlvorschlag!E28&amp;" "&amp;Wahlvorschlag!F28&amp;""</f>
        <v xml:space="preserve"> , ,  </v>
      </c>
      <c r="B23" s="60">
        <f>Wahlvorschlag!O28</f>
        <v>0</v>
      </c>
    </row>
    <row r="24" spans="1:2">
      <c r="A24" s="59" t="str">
        <f>Wahlvorschlag!B29&amp;" "&amp;Wahlvorschlag!C29&amp;", "&amp;(LEFT(RIGHT(Wahlvorschlag!G29,4),4))&amp;", "&amp;Wahlvorschlag!E29&amp;" "&amp;Wahlvorschlag!F29&amp;""</f>
        <v xml:space="preserve"> , ,  </v>
      </c>
      <c r="B24" s="60">
        <f>Wahlvorschlag!O29</f>
        <v>0</v>
      </c>
    </row>
    <row r="25" spans="1:2">
      <c r="A25" s="59" t="str">
        <f>Wahlvorschlag!B30&amp;" "&amp;Wahlvorschlag!C30&amp;", "&amp;(LEFT(RIGHT(Wahlvorschlag!G30,4),4))&amp;", "&amp;Wahlvorschlag!E30&amp;" "&amp;Wahlvorschlag!F30&amp;""</f>
        <v xml:space="preserve"> , ,  </v>
      </c>
      <c r="B25" s="60">
        <f>Wahlvorschlag!O30</f>
        <v>0</v>
      </c>
    </row>
    <row r="26" spans="1:2">
      <c r="A26" s="59" t="str">
        <f>Wahlvorschlag!B31&amp;" "&amp;Wahlvorschlag!C31&amp;", "&amp;(LEFT(RIGHT(Wahlvorschlag!G31,4),4))&amp;", "&amp;Wahlvorschlag!E31&amp;" "&amp;Wahlvorschlag!F31&amp;""</f>
        <v xml:space="preserve"> , ,  </v>
      </c>
      <c r="B26" s="60">
        <f>Wahlvorschlag!O31</f>
        <v>0</v>
      </c>
    </row>
    <row r="27" spans="1:2">
      <c r="A27" s="59" t="str">
        <f>Wahlvorschlag!B32&amp;" "&amp;Wahlvorschlag!C32&amp;", "&amp;(LEFT(RIGHT(Wahlvorschlag!G32,4),4))&amp;", "&amp;Wahlvorschlag!E32&amp;" "&amp;Wahlvorschlag!F32&amp;""</f>
        <v xml:space="preserve"> , ,  </v>
      </c>
      <c r="B27" s="60">
        <f>Wahlvorschlag!O32</f>
        <v>0</v>
      </c>
    </row>
    <row r="28" spans="1:2">
      <c r="A28" s="59" t="str">
        <f>Wahlvorschlag!B33&amp;" "&amp;Wahlvorschlag!C33&amp;", "&amp;(LEFT(RIGHT(Wahlvorschlag!G33,4),4))&amp;", "&amp;Wahlvorschlag!E33&amp;" "&amp;Wahlvorschlag!F33&amp;""</f>
        <v xml:space="preserve"> , ,  </v>
      </c>
      <c r="B28" s="60">
        <f>Wahlvorschlag!O33</f>
        <v>0</v>
      </c>
    </row>
    <row r="29" spans="1:2">
      <c r="A29" s="59" t="str">
        <f>Wahlvorschlag!B34&amp;" "&amp;Wahlvorschlag!C34&amp;", "&amp;(LEFT(RIGHT(Wahlvorschlag!G34,4),4))&amp;", "&amp;Wahlvorschlag!E34&amp;" "&amp;Wahlvorschlag!F34&amp;""</f>
        <v xml:space="preserve"> , ,  </v>
      </c>
      <c r="B29" s="60">
        <f>Wahlvorschlag!O34</f>
        <v>0</v>
      </c>
    </row>
    <row r="30" spans="1:2">
      <c r="A30" s="59" t="str">
        <f>Wahlvorschlag!B35&amp;" "&amp;Wahlvorschlag!C35&amp;", "&amp;(LEFT(RIGHT(Wahlvorschlag!G35,4),4))&amp;", "&amp;Wahlvorschlag!E35&amp;" "&amp;Wahlvorschlag!F35&amp;""</f>
        <v xml:space="preserve"> , ,  </v>
      </c>
      <c r="B30" s="60">
        <f>Wahlvorschlag!O35</f>
        <v>0</v>
      </c>
    </row>
    <row r="31" spans="1:2">
      <c r="A31" s="59" t="str">
        <f>Wahlvorschlag!B36&amp;" "&amp;Wahlvorschlag!C36&amp;", "&amp;(LEFT(RIGHT(Wahlvorschlag!G36,4),4))&amp;", "&amp;Wahlvorschlag!E36&amp;" "&amp;Wahlvorschlag!F36&amp;""</f>
        <v xml:space="preserve"> , ,  </v>
      </c>
      <c r="B31" s="60">
        <f>Wahlvorschlag!O36</f>
        <v>0</v>
      </c>
    </row>
    <row r="32" spans="1:2">
      <c r="A32" s="59" t="str">
        <f>Wahlvorschlag!B37&amp;" "&amp;Wahlvorschlag!C37&amp;", "&amp;(LEFT(RIGHT(Wahlvorschlag!G37,4),4))&amp;", "&amp;Wahlvorschlag!E37&amp;" "&amp;Wahlvorschlag!F37&amp;""</f>
        <v xml:space="preserve"> , ,  </v>
      </c>
      <c r="B32" s="60">
        <f>Wahlvorschlag!O37</f>
        <v>0</v>
      </c>
    </row>
    <row r="33" spans="1:2">
      <c r="A33" s="59" t="str">
        <f>Wahlvorschlag!B38&amp;" "&amp;Wahlvorschlag!C38&amp;", "&amp;(LEFT(RIGHT(Wahlvorschlag!G38,4),4))&amp;", "&amp;Wahlvorschlag!E38&amp;" "&amp;Wahlvorschlag!F38&amp;""</f>
        <v xml:space="preserve"> , ,  </v>
      </c>
      <c r="B33" s="60">
        <f>Wahlvorschlag!O38</f>
        <v>0</v>
      </c>
    </row>
    <row r="34" spans="1:2">
      <c r="A34" s="59" t="str">
        <f>Wahlvorschlag!B39&amp;" "&amp;Wahlvorschlag!C39&amp;", "&amp;(LEFT(RIGHT(Wahlvorschlag!G39,4),4))&amp;", "&amp;Wahlvorschlag!E39&amp;" "&amp;Wahlvorschlag!F39&amp;""</f>
        <v xml:space="preserve"> , ,  </v>
      </c>
      <c r="B34" s="60">
        <f>Wahlvorschlag!O39</f>
        <v>0</v>
      </c>
    </row>
    <row r="35" spans="1:2">
      <c r="A35" s="59" t="str">
        <f>Wahlvorschlag!B40&amp;" "&amp;Wahlvorschlag!C40&amp;", "&amp;(LEFT(RIGHT(Wahlvorschlag!G40,4),4))&amp;", "&amp;Wahlvorschlag!E40&amp;" "&amp;Wahlvorschlag!F40&amp;""</f>
        <v xml:space="preserve"> , ,  </v>
      </c>
      <c r="B35" s="60">
        <f>Wahlvorschlag!O40</f>
        <v>0</v>
      </c>
    </row>
    <row r="36" spans="1:2">
      <c r="A36" s="59" t="str">
        <f>Wahlvorschlag!B41&amp;" "&amp;Wahlvorschlag!C41&amp;", "&amp;(LEFT(RIGHT(Wahlvorschlag!G41,4),4))&amp;", "&amp;Wahlvorschlag!E41&amp;" "&amp;Wahlvorschlag!F41&amp;""</f>
        <v xml:space="preserve"> , ,  </v>
      </c>
      <c r="B36" s="60">
        <f>Wahlvorschlag!O41</f>
        <v>0</v>
      </c>
    </row>
    <row r="37" spans="1:2">
      <c r="A37" s="59" t="str">
        <f>Wahlvorschlag!B42&amp;" "&amp;Wahlvorschlag!C42&amp;", "&amp;(LEFT(RIGHT(Wahlvorschlag!G42,4),4))&amp;", "&amp;Wahlvorschlag!E42&amp;" "&amp;Wahlvorschlag!F42&amp;""</f>
        <v xml:space="preserve"> , ,  </v>
      </c>
      <c r="B37" s="60">
        <f>Wahlvorschlag!O42</f>
        <v>0</v>
      </c>
    </row>
    <row r="38" spans="1:2">
      <c r="A38" s="59" t="str">
        <f>Wahlvorschlag!B43&amp;" "&amp;Wahlvorschlag!C43&amp;", "&amp;(LEFT(RIGHT(Wahlvorschlag!G43,4),4))&amp;", "&amp;Wahlvorschlag!E43&amp;" "&amp;Wahlvorschlag!F43&amp;""</f>
        <v xml:space="preserve"> , ,  </v>
      </c>
      <c r="B38" s="60">
        <f>Wahlvorschlag!O43</f>
        <v>0</v>
      </c>
    </row>
    <row r="39" spans="1:2">
      <c r="A39" s="59" t="str">
        <f>Wahlvorschlag!B44&amp;" "&amp;Wahlvorschlag!C44&amp;", "&amp;(LEFT(RIGHT(Wahlvorschlag!G44,4),4))&amp;", "&amp;Wahlvorschlag!E44&amp;" "&amp;Wahlvorschlag!F44&amp;""</f>
        <v xml:space="preserve"> , ,  </v>
      </c>
      <c r="B39" s="60">
        <f>Wahlvorschlag!O44</f>
        <v>0</v>
      </c>
    </row>
    <row r="40" spans="1:2">
      <c r="A40" s="59" t="str">
        <f>Wahlvorschlag!B45&amp;" "&amp;Wahlvorschlag!C45&amp;", "&amp;(LEFT(RIGHT(Wahlvorschlag!G45,4),4))&amp;", "&amp;Wahlvorschlag!E45&amp;" "&amp;Wahlvorschlag!F45&amp;""</f>
        <v xml:space="preserve"> , ,  </v>
      </c>
      <c r="B40" s="60">
        <f>Wahlvorschlag!O45</f>
        <v>0</v>
      </c>
    </row>
    <row r="41" spans="1:2">
      <c r="A41" s="59" t="str">
        <f>Wahlvorschlag!B46&amp;" "&amp;Wahlvorschlag!C46&amp;", "&amp;(LEFT(RIGHT(Wahlvorschlag!G46,4),4))&amp;", "&amp;Wahlvorschlag!E46&amp;" "&amp;Wahlvorschlag!F46&amp;""</f>
        <v xml:space="preserve"> , ,  </v>
      </c>
      <c r="B41" s="60">
        <f>Wahlvorschlag!O46</f>
        <v>0</v>
      </c>
    </row>
    <row r="42" spans="1:2">
      <c r="A42" s="59" t="str">
        <f>Wahlvorschlag!B47&amp;" "&amp;Wahlvorschlag!C47&amp;", "&amp;(LEFT(RIGHT(Wahlvorschlag!G47,4),4))&amp;", "&amp;Wahlvorschlag!E47&amp;" "&amp;Wahlvorschlag!F47&amp;""</f>
        <v xml:space="preserve"> , ,  </v>
      </c>
      <c r="B42" s="60">
        <f>Wahlvorschlag!O47</f>
        <v>0</v>
      </c>
    </row>
    <row r="43" spans="1:2">
      <c r="A43" s="59" t="str">
        <f>Wahlvorschlag!B48&amp;" "&amp;Wahlvorschlag!C48&amp;", "&amp;(LEFT(RIGHT(Wahlvorschlag!G48,4),4))&amp;", "&amp;Wahlvorschlag!E48&amp;" "&amp;Wahlvorschlag!F48&amp;""</f>
        <v xml:space="preserve"> , ,  </v>
      </c>
      <c r="B43" s="60">
        <f>Wahlvorschlag!O48</f>
        <v>0</v>
      </c>
    </row>
    <row r="44" spans="1:2">
      <c r="A44" s="59" t="str">
        <f>Wahlvorschlag!B49&amp;" "&amp;Wahlvorschlag!C49&amp;", "&amp;(LEFT(RIGHT(Wahlvorschlag!G49,4),4))&amp;", "&amp;Wahlvorschlag!E49&amp;" "&amp;Wahlvorschlag!F49&amp;""</f>
        <v xml:space="preserve"> , ,  </v>
      </c>
      <c r="B44" s="60">
        <f>Wahlvorschlag!O49</f>
        <v>0</v>
      </c>
    </row>
    <row r="45" spans="1:2">
      <c r="A45" s="59" t="str">
        <f>Wahlvorschlag!B50&amp;" "&amp;Wahlvorschlag!C50&amp;", "&amp;(LEFT(RIGHT(Wahlvorschlag!G50,4),4))&amp;", "&amp;Wahlvorschlag!E50&amp;" "&amp;Wahlvorschlag!F50&amp;""</f>
        <v xml:space="preserve"> , ,  </v>
      </c>
      <c r="B45" s="60">
        <f>Wahlvorschlag!O50</f>
        <v>0</v>
      </c>
    </row>
    <row r="46" spans="1:2">
      <c r="A46" s="59" t="str">
        <f>Wahlvorschlag!B51&amp;" "&amp;Wahlvorschlag!C51&amp;", "&amp;(LEFT(RIGHT(Wahlvorschlag!G51,4),4))&amp;", "&amp;Wahlvorschlag!E51&amp;" "&amp;Wahlvorschlag!F51&amp;""</f>
        <v xml:space="preserve"> , ,  </v>
      </c>
      <c r="B46" s="60">
        <f>Wahlvorschlag!O51</f>
        <v>0</v>
      </c>
    </row>
    <row r="47" spans="1:2">
      <c r="A47" s="59" t="str">
        <f>Wahlvorschlag!B52&amp;" "&amp;Wahlvorschlag!C52&amp;", "&amp;(LEFT(RIGHT(Wahlvorschlag!G52,4),4))&amp;", "&amp;Wahlvorschlag!E52&amp;" "&amp;Wahlvorschlag!F52&amp;""</f>
        <v xml:space="preserve"> , ,  </v>
      </c>
      <c r="B47" s="60">
        <f>Wahlvorschlag!O52</f>
        <v>0</v>
      </c>
    </row>
    <row r="48" spans="1:2">
      <c r="A48" s="59" t="str">
        <f>Wahlvorschlag!B53&amp;" "&amp;Wahlvorschlag!C53&amp;", "&amp;(LEFT(RIGHT(Wahlvorschlag!G53,4),4))&amp;", "&amp;Wahlvorschlag!E53&amp;" "&amp;Wahlvorschlag!F53&amp;""</f>
        <v xml:space="preserve"> , ,  </v>
      </c>
      <c r="B48" s="60">
        <f>Wahlvorschlag!O53</f>
        <v>0</v>
      </c>
    </row>
    <row r="49" spans="1:2">
      <c r="A49" s="59" t="str">
        <f>Wahlvorschlag!B54&amp;" "&amp;Wahlvorschlag!C54&amp;", "&amp;(LEFT(RIGHT(Wahlvorschlag!G54,4),4))&amp;", "&amp;Wahlvorschlag!E54&amp;" "&amp;Wahlvorschlag!F54&amp;""</f>
        <v xml:space="preserve"> , ,  </v>
      </c>
      <c r="B49" s="60">
        <f>Wahlvorschlag!O54</f>
        <v>0</v>
      </c>
    </row>
    <row r="50" spans="1:2">
      <c r="A50" s="59" t="str">
        <f>Wahlvorschlag!B55&amp;" "&amp;Wahlvorschlag!C55&amp;", "&amp;(LEFT(RIGHT(Wahlvorschlag!G55,4),4))&amp;", "&amp;Wahlvorschlag!E55&amp;" "&amp;Wahlvorschlag!F55&amp;""</f>
        <v xml:space="preserve"> , ,  </v>
      </c>
      <c r="B50" s="60">
        <f>Wahlvorschlag!O55</f>
        <v>0</v>
      </c>
    </row>
    <row r="51" spans="1:2">
      <c r="A51" s="59" t="str">
        <f>Wahlvorschlag!B56&amp;" "&amp;Wahlvorschlag!C56&amp;", "&amp;(LEFT(RIGHT(Wahlvorschlag!G56,4),4))&amp;", "&amp;Wahlvorschlag!E56&amp;" "&amp;Wahlvorschlag!F56&amp;""</f>
        <v xml:space="preserve"> , ,  </v>
      </c>
      <c r="B51" s="60">
        <f>Wahlvorschlag!O56</f>
        <v>0</v>
      </c>
    </row>
    <row r="52" spans="1:2">
      <c r="A52" s="59" t="str">
        <f>Wahlvorschlag!B57&amp;" "&amp;Wahlvorschlag!C57&amp;", "&amp;(LEFT(RIGHT(Wahlvorschlag!G57,4),4))&amp;", "&amp;Wahlvorschlag!E57&amp;" "&amp;Wahlvorschlag!F57&amp;""</f>
        <v xml:space="preserve"> , ,  </v>
      </c>
      <c r="B52" s="60">
        <f>Wahlvorschlag!O57</f>
        <v>0</v>
      </c>
    </row>
    <row r="53" spans="1:2">
      <c r="A53" s="59" t="str">
        <f>Wahlvorschlag!B58&amp;" "&amp;Wahlvorschlag!C58&amp;", "&amp;(LEFT(RIGHT(Wahlvorschlag!G58,4),4))&amp;", "&amp;Wahlvorschlag!E58&amp;" "&amp;Wahlvorschlag!F58&amp;""</f>
        <v xml:space="preserve"> , ,  </v>
      </c>
      <c r="B53" s="60">
        <f>Wahlvorschlag!O58</f>
        <v>0</v>
      </c>
    </row>
    <row r="54" spans="1:2">
      <c r="A54" s="59" t="str">
        <f>Wahlvorschlag!B59&amp;" "&amp;Wahlvorschlag!C59&amp;", "&amp;(LEFT(RIGHT(Wahlvorschlag!G59,4),4))&amp;", "&amp;Wahlvorschlag!E59&amp;" "&amp;Wahlvorschlag!F59&amp;""</f>
        <v xml:space="preserve"> , ,  </v>
      </c>
      <c r="B54" s="60">
        <f>Wahlvorschlag!O59</f>
        <v>0</v>
      </c>
    </row>
    <row r="55" spans="1:2">
      <c r="A55" s="59" t="str">
        <f>Wahlvorschlag!B60&amp;" "&amp;Wahlvorschlag!C60&amp;", "&amp;(LEFT(RIGHT(Wahlvorschlag!G60,4),4))&amp;", "&amp;Wahlvorschlag!E60&amp;" "&amp;Wahlvorschlag!F60&amp;""</f>
        <v xml:space="preserve"> , ,  </v>
      </c>
      <c r="B55" s="60">
        <f>Wahlvorschlag!O60</f>
        <v>0</v>
      </c>
    </row>
    <row r="56" spans="1:2">
      <c r="A56" s="59" t="str">
        <f>Wahlvorschlag!B61&amp;" "&amp;Wahlvorschlag!C61&amp;", "&amp;(LEFT(RIGHT(Wahlvorschlag!G61,4),4))&amp;", "&amp;Wahlvorschlag!E61&amp;" "&amp;Wahlvorschlag!F61&amp;""</f>
        <v xml:space="preserve"> , ,  </v>
      </c>
      <c r="B56" s="60">
        <f>Wahlvorschlag!O61</f>
        <v>0</v>
      </c>
    </row>
    <row r="57" spans="1:2">
      <c r="A57" s="59" t="str">
        <f>Wahlvorschlag!B62&amp;" "&amp;Wahlvorschlag!C62&amp;", "&amp;(LEFT(RIGHT(Wahlvorschlag!G62,4),4))&amp;", "&amp;Wahlvorschlag!E62&amp;" "&amp;Wahlvorschlag!F62&amp;""</f>
        <v xml:space="preserve"> , ,  </v>
      </c>
      <c r="B57" s="60">
        <f>Wahlvorschlag!O62</f>
        <v>0</v>
      </c>
    </row>
    <row r="58" spans="1:2">
      <c r="A58" s="59" t="str">
        <f>Wahlvorschlag!B63&amp;" "&amp;Wahlvorschlag!C63&amp;", "&amp;(LEFT(RIGHT(Wahlvorschlag!G63,4),4))&amp;", "&amp;Wahlvorschlag!E63&amp;" "&amp;Wahlvorschlag!F63&amp;""</f>
        <v xml:space="preserve"> , ,  </v>
      </c>
      <c r="B58" s="60">
        <f>Wahlvorschlag!O63</f>
        <v>0</v>
      </c>
    </row>
    <row r="59" spans="1:2">
      <c r="A59" s="59" t="str">
        <f>Wahlvorschlag!B64&amp;" "&amp;Wahlvorschlag!C64&amp;", "&amp;(LEFT(RIGHT(Wahlvorschlag!G64,4),4))&amp;", "&amp;Wahlvorschlag!E64&amp;" "&amp;Wahlvorschlag!F64&amp;""</f>
        <v xml:space="preserve"> , ,  </v>
      </c>
      <c r="B59" s="60">
        <f>Wahlvorschlag!O64</f>
        <v>0</v>
      </c>
    </row>
    <row r="60" spans="1:2">
      <c r="A60" s="59" t="str">
        <f>Wahlvorschlag!B65&amp;" "&amp;Wahlvorschlag!C65&amp;", "&amp;(LEFT(RIGHT(Wahlvorschlag!G65,4),4))&amp;", "&amp;Wahlvorschlag!E65&amp;" "&amp;Wahlvorschlag!F65&amp;""</f>
        <v xml:space="preserve"> , ,  </v>
      </c>
      <c r="B60" s="60">
        <f>Wahlvorschlag!O65</f>
        <v>0</v>
      </c>
    </row>
    <row r="61" spans="1:2">
      <c r="A61" s="59" t="str">
        <f>Wahlvorschlag!B66&amp;" "&amp;Wahlvorschlag!C66&amp;", "&amp;(LEFT(RIGHT(Wahlvorschlag!G66,4),4))&amp;", "&amp;Wahlvorschlag!E66&amp;" "&amp;Wahlvorschlag!F66&amp;""</f>
        <v xml:space="preserve"> , ,  </v>
      </c>
      <c r="B61" s="60">
        <f>Wahlvorschlag!O66</f>
        <v>0</v>
      </c>
    </row>
    <row r="62" spans="1:2">
      <c r="A62" s="59" t="str">
        <f>Wahlvorschlag!B67&amp;" "&amp;Wahlvorschlag!C67&amp;", "&amp;(LEFT(RIGHT(Wahlvorschlag!G67,4),4))&amp;", "&amp;Wahlvorschlag!E67&amp;" "&amp;Wahlvorschlag!F67&amp;""</f>
        <v xml:space="preserve"> , ,  </v>
      </c>
      <c r="B62" s="60">
        <f>Wahlvorschlag!O67</f>
        <v>0</v>
      </c>
    </row>
    <row r="63" spans="1:2">
      <c r="A63" s="59" t="str">
        <f>Wahlvorschlag!B68&amp;" "&amp;Wahlvorschlag!C68&amp;", "&amp;(LEFT(RIGHT(Wahlvorschlag!G68,4),4))&amp;", "&amp;Wahlvorschlag!E68&amp;" "&amp;Wahlvorschlag!F68&amp;""</f>
        <v xml:space="preserve"> , ,  </v>
      </c>
      <c r="B63" s="60">
        <f>Wahlvorschlag!O68</f>
        <v>0</v>
      </c>
    </row>
    <row r="64" spans="1:2">
      <c r="A64" s="59" t="str">
        <f>Wahlvorschlag!B69&amp;" "&amp;Wahlvorschlag!C69&amp;", "&amp;(LEFT(RIGHT(Wahlvorschlag!G69,4),4))&amp;", "&amp;Wahlvorschlag!E69&amp;" "&amp;Wahlvorschlag!F69&amp;""</f>
        <v xml:space="preserve"> , ,  </v>
      </c>
      <c r="B64" s="60">
        <f>Wahlvorschlag!O69</f>
        <v>0</v>
      </c>
    </row>
    <row r="65" spans="1:2">
      <c r="A65" s="59" t="str">
        <f>Wahlvorschlag!B70&amp;" "&amp;Wahlvorschlag!C70&amp;", "&amp;(LEFT(RIGHT(Wahlvorschlag!G70,4),4))&amp;", "&amp;Wahlvorschlag!E70&amp;" "&amp;Wahlvorschlag!F70&amp;""</f>
        <v xml:space="preserve"> , ,  </v>
      </c>
      <c r="B65" s="60">
        <f>Wahlvorschlag!O70</f>
        <v>0</v>
      </c>
    </row>
    <row r="66" spans="1:2">
      <c r="A66" s="59" t="str">
        <f>Wahlvorschlag!B71&amp;" "&amp;Wahlvorschlag!C71&amp;", "&amp;(LEFT(RIGHT(Wahlvorschlag!G71,4),4))&amp;", "&amp;Wahlvorschlag!E71&amp;" "&amp;Wahlvorschlag!F71&amp;""</f>
        <v xml:space="preserve"> , ,  </v>
      </c>
      <c r="B66" s="60">
        <f>Wahlvorschlag!O71</f>
        <v>0</v>
      </c>
    </row>
    <row r="67" spans="1:2">
      <c r="A67" s="59" t="str">
        <f>Wahlvorschlag!B72&amp;" "&amp;Wahlvorschlag!C72&amp;", "&amp;(LEFT(RIGHT(Wahlvorschlag!G72,4),4))&amp;", "&amp;Wahlvorschlag!E72&amp;" "&amp;Wahlvorschlag!F72&amp;""</f>
        <v xml:space="preserve"> , ,  </v>
      </c>
      <c r="B67" s="60">
        <f>Wahlvorschlag!O72</f>
        <v>0</v>
      </c>
    </row>
    <row r="68" spans="1:2">
      <c r="A68" s="59" t="str">
        <f>Wahlvorschlag!B73&amp;" "&amp;Wahlvorschlag!C73&amp;", "&amp;(LEFT(RIGHT(Wahlvorschlag!G73,4),4))&amp;", "&amp;Wahlvorschlag!E73&amp;" "&amp;Wahlvorschlag!F73&amp;""</f>
        <v xml:space="preserve"> , ,  </v>
      </c>
      <c r="B68" s="60">
        <f>Wahlvorschlag!O73</f>
        <v>0</v>
      </c>
    </row>
    <row r="69" spans="1:2">
      <c r="A69" s="59" t="str">
        <f>Wahlvorschlag!B74&amp;" "&amp;Wahlvorschlag!C74&amp;", "&amp;(LEFT(RIGHT(Wahlvorschlag!G74,4),4))&amp;", "&amp;Wahlvorschlag!E74&amp;" "&amp;Wahlvorschlag!F74&amp;""</f>
        <v xml:space="preserve"> , ,  </v>
      </c>
      <c r="B69" s="60">
        <f>Wahlvorschlag!O74</f>
        <v>0</v>
      </c>
    </row>
    <row r="70" spans="1:2">
      <c r="A70" s="59" t="str">
        <f>Wahlvorschlag!B75&amp;" "&amp;Wahlvorschlag!C75&amp;", "&amp;(LEFT(RIGHT(Wahlvorschlag!G75,4),4))&amp;", "&amp;Wahlvorschlag!E75&amp;" "&amp;Wahlvorschlag!F75&amp;""</f>
        <v xml:space="preserve"> , ,  </v>
      </c>
      <c r="B70" s="60">
        <f>Wahlvorschlag!O75</f>
        <v>0</v>
      </c>
    </row>
    <row r="71" spans="1:2">
      <c r="A71" s="59" t="str">
        <f>Wahlvorschlag!B76&amp;" "&amp;Wahlvorschlag!C76&amp;", "&amp;(LEFT(RIGHT(Wahlvorschlag!G76,4),4))&amp;", "&amp;Wahlvorschlag!E76&amp;" "&amp;Wahlvorschlag!F76&amp;""</f>
        <v xml:space="preserve"> , ,  </v>
      </c>
      <c r="B71" s="60">
        <f>Wahlvorschlag!O76</f>
        <v>0</v>
      </c>
    </row>
    <row r="72" spans="1:2">
      <c r="A72" s="59" t="str">
        <f>Wahlvorschlag!B77&amp;" "&amp;Wahlvorschlag!C77&amp;", "&amp;(LEFT(RIGHT(Wahlvorschlag!G77,4),4))&amp;", "&amp;Wahlvorschlag!E77&amp;" "&amp;Wahlvorschlag!F77&amp;""</f>
        <v xml:space="preserve"> , ,  </v>
      </c>
      <c r="B72" s="60">
        <f>Wahlvorschlag!O77</f>
        <v>0</v>
      </c>
    </row>
    <row r="73" spans="1:2">
      <c r="A73" s="59" t="str">
        <f>Wahlvorschlag!B78&amp;" "&amp;Wahlvorschlag!C78&amp;", "&amp;(LEFT(RIGHT(Wahlvorschlag!G78,4),4))&amp;", "&amp;Wahlvorschlag!E78&amp;" "&amp;Wahlvorschlag!F78&amp;""</f>
        <v xml:space="preserve"> , ,  </v>
      </c>
      <c r="B73" s="60">
        <f>Wahlvorschlag!O78</f>
        <v>0</v>
      </c>
    </row>
    <row r="74" spans="1:2">
      <c r="A74" s="59" t="str">
        <f>Wahlvorschlag!B79&amp;" "&amp;Wahlvorschlag!C79&amp;", "&amp;(LEFT(RIGHT(Wahlvorschlag!G79,4),4))&amp;", "&amp;Wahlvorschlag!E79&amp;" "&amp;Wahlvorschlag!F79&amp;""</f>
        <v xml:space="preserve"> , ,  </v>
      </c>
      <c r="B74" s="60">
        <f>Wahlvorschlag!O79</f>
        <v>0</v>
      </c>
    </row>
    <row r="75" spans="1:2">
      <c r="A75" s="59" t="str">
        <f>Wahlvorschlag!B80&amp;" "&amp;Wahlvorschlag!C80&amp;", "&amp;(LEFT(RIGHT(Wahlvorschlag!G80,4),4))&amp;", "&amp;Wahlvorschlag!E80&amp;" "&amp;Wahlvorschlag!F80&amp;""</f>
        <v xml:space="preserve"> , ,  </v>
      </c>
      <c r="B75" s="60">
        <f>Wahlvorschlag!O80</f>
        <v>0</v>
      </c>
    </row>
    <row r="76" spans="1:2">
      <c r="A76" s="59" t="str">
        <f>Wahlvorschlag!B81&amp;" "&amp;Wahlvorschlag!C81&amp;", "&amp;(LEFT(RIGHT(Wahlvorschlag!G81,4),4))&amp;", "&amp;Wahlvorschlag!E81&amp;" "&amp;Wahlvorschlag!F81&amp;""</f>
        <v xml:space="preserve"> , ,  </v>
      </c>
      <c r="B76" s="60">
        <f>Wahlvorschlag!O81</f>
        <v>0</v>
      </c>
    </row>
    <row r="77" spans="1:2">
      <c r="A77" s="59" t="str">
        <f>Wahlvorschlag!B82&amp;" "&amp;Wahlvorschlag!C82&amp;", "&amp;(LEFT(RIGHT(Wahlvorschlag!G82,4),4))&amp;", "&amp;Wahlvorschlag!E82&amp;" "&amp;Wahlvorschlag!F82&amp;""</f>
        <v xml:space="preserve"> , ,  </v>
      </c>
      <c r="B77" s="60">
        <f>Wahlvorschlag!O82</f>
        <v>0</v>
      </c>
    </row>
    <row r="78" spans="1:2">
      <c r="A78" s="59" t="str">
        <f>Wahlvorschlag!B83&amp;" "&amp;Wahlvorschlag!C83&amp;", "&amp;(LEFT(RIGHT(Wahlvorschlag!G83,4),4))&amp;", "&amp;Wahlvorschlag!E83&amp;" "&amp;Wahlvorschlag!F83&amp;""</f>
        <v xml:space="preserve"> , ,  </v>
      </c>
      <c r="B78" s="60">
        <f>Wahlvorschlag!O83</f>
        <v>0</v>
      </c>
    </row>
    <row r="79" spans="1:2">
      <c r="A79" s="59" t="str">
        <f>Wahlvorschlag!B84&amp;" "&amp;Wahlvorschlag!C84&amp;", "&amp;(LEFT(RIGHT(Wahlvorschlag!G84,4),4))&amp;", "&amp;Wahlvorschlag!E84&amp;" "&amp;Wahlvorschlag!F84&amp;""</f>
        <v xml:space="preserve"> , ,  </v>
      </c>
      <c r="B79" s="60">
        <f>Wahlvorschlag!O84</f>
        <v>0</v>
      </c>
    </row>
    <row r="80" spans="1:2">
      <c r="A80" s="59" t="str">
        <f>Wahlvorschlag!B85&amp;" "&amp;Wahlvorschlag!C85&amp;", "&amp;(LEFT(RIGHT(Wahlvorschlag!G85,4),4))&amp;", "&amp;Wahlvorschlag!E85&amp;" "&amp;Wahlvorschlag!F85&amp;""</f>
        <v xml:space="preserve"> , ,  </v>
      </c>
      <c r="B80" s="60">
        <f>Wahlvorschlag!O85</f>
        <v>0</v>
      </c>
    </row>
    <row r="81" spans="1:2">
      <c r="A81" s="59" t="str">
        <f>Wahlvorschlag!B86&amp;" "&amp;Wahlvorschlag!C86&amp;", "&amp;(LEFT(RIGHT(Wahlvorschlag!G86,4),4))&amp;", "&amp;Wahlvorschlag!E86&amp;" "&amp;Wahlvorschlag!F86&amp;""</f>
        <v xml:space="preserve"> , ,  </v>
      </c>
      <c r="B81" s="60">
        <f>Wahlvorschlag!O86</f>
        <v>0</v>
      </c>
    </row>
    <row r="82" spans="1:2">
      <c r="A82" s="61" t="s">
        <v>180</v>
      </c>
      <c r="B82" s="62">
        <f>SUM(B2:B81)</f>
        <v>0</v>
      </c>
    </row>
  </sheetData>
  <sheetProtection algorithmName="SHA-512" hashValue="p7/qfB2ccCWZfsjaMHBZfKLh1/thRcfLHcUBfZBvxtsciioU36bMUd7q7kFN8yodjOdoccQG/lcug4hXMNFRyA==" saltValue="JYyj532BMbauFfQMQqJVPw==" spinCount="100000" sheet="1" objects="1" scenarios="1" selectLockedCells="1" selectUn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2"/>
  <sheetViews>
    <sheetView workbookViewId="0">
      <selection activeCell="F3" sqref="F3:F82"/>
    </sheetView>
  </sheetViews>
  <sheetFormatPr baseColWidth="10" defaultRowHeight="12.75"/>
  <cols>
    <col min="1" max="5" width="2" bestFit="1" customWidth="1"/>
    <col min="6" max="6" width="91.42578125" customWidth="1"/>
  </cols>
  <sheetData>
    <row r="1" spans="1:17" ht="20.25">
      <c r="A1" s="118"/>
      <c r="B1" s="118"/>
      <c r="C1" s="118"/>
      <c r="D1" s="118"/>
      <c r="E1" s="119"/>
      <c r="F1" s="35" t="s">
        <v>59</v>
      </c>
      <c r="G1" s="36" t="s">
        <v>60</v>
      </c>
      <c r="H1" s="45">
        <v>11</v>
      </c>
      <c r="I1" s="125" t="s">
        <v>61</v>
      </c>
      <c r="J1" s="126"/>
      <c r="K1" s="126"/>
      <c r="L1" s="126"/>
      <c r="M1" s="37"/>
      <c r="N1" s="38"/>
      <c r="O1" s="38"/>
      <c r="P1" s="39"/>
      <c r="Q1" s="4"/>
    </row>
    <row r="2" spans="1:17" ht="119.25">
      <c r="A2" s="120" t="s">
        <v>66</v>
      </c>
      <c r="B2" s="121"/>
      <c r="C2" s="121"/>
      <c r="D2" s="121"/>
      <c r="E2" s="122"/>
      <c r="F2" s="123" t="s">
        <v>65</v>
      </c>
      <c r="G2" s="124"/>
      <c r="H2" s="124"/>
      <c r="I2" s="40" t="s">
        <v>62</v>
      </c>
      <c r="J2" s="40" t="s">
        <v>63</v>
      </c>
      <c r="K2" s="40" t="s">
        <v>64</v>
      </c>
      <c r="L2" s="40" t="s">
        <v>64</v>
      </c>
    </row>
    <row r="3" spans="1:17">
      <c r="A3" t="str">
        <f>MID($H$1,1,1)</f>
        <v>1</v>
      </c>
      <c r="B3" t="str">
        <f>MID($H$1,2,1)</f>
        <v>1</v>
      </c>
      <c r="C3" t="str">
        <f>MID(Wahlvorschlag!$A7,1,1)</f>
        <v/>
      </c>
      <c r="D3" t="str">
        <f>MID([1]Wahlvorschlag!$A7,2,1)</f>
        <v>1</v>
      </c>
      <c r="E3" t="e">
        <f t="shared" ref="E3:E34" si="0">IF(L3&lt;10,L3,L3-10)</f>
        <v>#VALUE!</v>
      </c>
      <c r="F3" t="str">
        <f>Wahlvorschlag!B7&amp;" "&amp;Wahlvorschlag!C7&amp;", "&amp;(LEFT(RIGHT(Wahlvorschlag!G7,4),4))&amp;", "&amp;IF(Wahlvorschlag!K7="","",Wahlvorschlag!K7)&amp;""&amp;IF(Wahlvorschlag!K7="","",", ")&amp;""&amp;Wahlvorschlag!H7&amp;", "&amp;Wahlvorschlag!E7&amp;" "&amp;Wahlvorschlag!F7&amp;""&amp;IF(Wahlvorschlag!L7=1,", bisher","")</f>
        <v xml:space="preserve"> , , ,  </v>
      </c>
      <c r="I3" t="e">
        <f t="shared" ref="I3:I34" si="1">A3*5+B3*4+C3*3+D3*2</f>
        <v>#VALUE!</v>
      </c>
      <c r="J3" t="e">
        <f t="shared" ref="J3:J66" si="2">INT(I3/11)</f>
        <v>#VALUE!</v>
      </c>
      <c r="K3" t="e">
        <f t="shared" ref="K3:K66" si="3">I3-J3*11</f>
        <v>#VALUE!</v>
      </c>
      <c r="L3" t="e">
        <f t="shared" ref="L3:L66" si="4">11-K3</f>
        <v>#VALUE!</v>
      </c>
    </row>
    <row r="4" spans="1:17">
      <c r="A4" t="str">
        <f t="shared" ref="A4:A67" si="5">MID($H$1,1,1)</f>
        <v>1</v>
      </c>
      <c r="B4" t="str">
        <f t="shared" ref="B4:B67" si="6">MID($H$1,2,1)</f>
        <v>1</v>
      </c>
      <c r="C4" t="str">
        <f>MID(Wahlvorschlag!$A8,1,1)</f>
        <v/>
      </c>
      <c r="D4" t="str">
        <f>MID([1]Wahlvorschlag!$A8,2,1)</f>
        <v>2</v>
      </c>
      <c r="E4" t="e">
        <f t="shared" si="0"/>
        <v>#VALUE!</v>
      </c>
      <c r="F4" t="str">
        <f>Wahlvorschlag!B8&amp;" "&amp;Wahlvorschlag!C8&amp;", "&amp;(LEFT(RIGHT(Wahlvorschlag!G8,4),4))&amp;", "&amp;IF(Wahlvorschlag!K8="","",Wahlvorschlag!K8)&amp;""&amp;IF(Wahlvorschlag!K8="","",", ")&amp;""&amp;Wahlvorschlag!H8&amp;", "&amp;Wahlvorschlag!E8&amp;" "&amp;Wahlvorschlag!F8&amp;""&amp;IF(Wahlvorschlag!L8=1,", bisher","")</f>
        <v xml:space="preserve"> , , ,  </v>
      </c>
      <c r="I4" t="e">
        <f t="shared" si="1"/>
        <v>#VALUE!</v>
      </c>
      <c r="J4" t="e">
        <f t="shared" si="2"/>
        <v>#VALUE!</v>
      </c>
      <c r="K4" t="e">
        <f t="shared" si="3"/>
        <v>#VALUE!</v>
      </c>
      <c r="L4" t="e">
        <f t="shared" si="4"/>
        <v>#VALUE!</v>
      </c>
    </row>
    <row r="5" spans="1:17">
      <c r="A5" t="str">
        <f t="shared" si="5"/>
        <v>1</v>
      </c>
      <c r="B5" t="str">
        <f t="shared" si="6"/>
        <v>1</v>
      </c>
      <c r="C5" t="str">
        <f>MID(Wahlvorschlag!$A9,1,1)</f>
        <v/>
      </c>
      <c r="D5" t="str">
        <f>MID([1]Wahlvorschlag!$A9,2,1)</f>
        <v>3</v>
      </c>
      <c r="E5" t="e">
        <f t="shared" si="0"/>
        <v>#VALUE!</v>
      </c>
      <c r="F5" t="str">
        <f>Wahlvorschlag!B9&amp;" "&amp;Wahlvorschlag!C9&amp;", "&amp;(LEFT(RIGHT(Wahlvorschlag!G9,4),4))&amp;", "&amp;IF(Wahlvorschlag!K9="","",Wahlvorschlag!K9)&amp;""&amp;IF(Wahlvorschlag!K9="","",", ")&amp;""&amp;Wahlvorschlag!H9&amp;", "&amp;Wahlvorschlag!E9&amp;" "&amp;Wahlvorschlag!F9&amp;""&amp;IF(Wahlvorschlag!L9=1,", bisher","")</f>
        <v xml:space="preserve"> , , ,  </v>
      </c>
      <c r="I5" t="e">
        <f t="shared" si="1"/>
        <v>#VALUE!</v>
      </c>
      <c r="J5" t="e">
        <f t="shared" si="2"/>
        <v>#VALUE!</v>
      </c>
      <c r="K5" t="e">
        <f t="shared" si="3"/>
        <v>#VALUE!</v>
      </c>
      <c r="L5" t="e">
        <f t="shared" si="4"/>
        <v>#VALUE!</v>
      </c>
    </row>
    <row r="6" spans="1:17">
      <c r="A6" t="str">
        <f t="shared" si="5"/>
        <v>1</v>
      </c>
      <c r="B6" t="str">
        <f t="shared" si="6"/>
        <v>1</v>
      </c>
      <c r="C6" t="str">
        <f>MID(Wahlvorschlag!$A10,1,1)</f>
        <v/>
      </c>
      <c r="D6" t="str">
        <f>MID([1]Wahlvorschlag!$A10,2,1)</f>
        <v>4</v>
      </c>
      <c r="E6" t="e">
        <f t="shared" si="0"/>
        <v>#VALUE!</v>
      </c>
      <c r="F6" t="str">
        <f>Wahlvorschlag!B10&amp;" "&amp;Wahlvorschlag!C10&amp;", "&amp;(LEFT(RIGHT(Wahlvorschlag!G10,4),4))&amp;", "&amp;IF(Wahlvorschlag!K10="","",Wahlvorschlag!K10)&amp;""&amp;IF(Wahlvorschlag!K10="","",", ")&amp;""&amp;Wahlvorschlag!H10&amp;", "&amp;Wahlvorschlag!E10&amp;" "&amp;Wahlvorschlag!F10&amp;""&amp;IF(Wahlvorschlag!L10=1,", bisher","")</f>
        <v xml:space="preserve"> , , ,  </v>
      </c>
      <c r="I6" t="e">
        <f t="shared" si="1"/>
        <v>#VALUE!</v>
      </c>
      <c r="J6" t="e">
        <f t="shared" si="2"/>
        <v>#VALUE!</v>
      </c>
      <c r="K6" t="e">
        <f t="shared" si="3"/>
        <v>#VALUE!</v>
      </c>
      <c r="L6" t="e">
        <f t="shared" si="4"/>
        <v>#VALUE!</v>
      </c>
    </row>
    <row r="7" spans="1:17">
      <c r="A7" t="str">
        <f t="shared" si="5"/>
        <v>1</v>
      </c>
      <c r="B7" t="str">
        <f t="shared" si="6"/>
        <v>1</v>
      </c>
      <c r="C7" t="str">
        <f>MID(Wahlvorschlag!$A11,1,1)</f>
        <v/>
      </c>
      <c r="D7" t="str">
        <f>MID([1]Wahlvorschlag!$A11,2,1)</f>
        <v>5</v>
      </c>
      <c r="E7" t="e">
        <f t="shared" si="0"/>
        <v>#VALUE!</v>
      </c>
      <c r="F7" t="str">
        <f>Wahlvorschlag!B11&amp;" "&amp;Wahlvorschlag!C11&amp;", "&amp;(LEFT(RIGHT(Wahlvorschlag!G11,4),4))&amp;", "&amp;IF(Wahlvorschlag!K11="","",Wahlvorschlag!K11)&amp;""&amp;IF(Wahlvorschlag!K11="","",", ")&amp;""&amp;Wahlvorschlag!H11&amp;", "&amp;Wahlvorschlag!E11&amp;" "&amp;Wahlvorschlag!F11&amp;""&amp;IF(Wahlvorschlag!L11=1,", bisher","")</f>
        <v xml:space="preserve"> , , ,  </v>
      </c>
      <c r="I7" t="e">
        <f t="shared" si="1"/>
        <v>#VALUE!</v>
      </c>
      <c r="J7" t="e">
        <f t="shared" si="2"/>
        <v>#VALUE!</v>
      </c>
      <c r="K7" t="e">
        <f t="shared" si="3"/>
        <v>#VALUE!</v>
      </c>
      <c r="L7" t="e">
        <f t="shared" si="4"/>
        <v>#VALUE!</v>
      </c>
    </row>
    <row r="8" spans="1:17">
      <c r="A8" t="str">
        <f t="shared" si="5"/>
        <v>1</v>
      </c>
      <c r="B8" t="str">
        <f t="shared" si="6"/>
        <v>1</v>
      </c>
      <c r="C8" t="str">
        <f>MID(Wahlvorschlag!$A12,1,1)</f>
        <v/>
      </c>
      <c r="D8" t="str">
        <f>MID([1]Wahlvorschlag!$A12,2,1)</f>
        <v>6</v>
      </c>
      <c r="E8" t="e">
        <f t="shared" si="0"/>
        <v>#VALUE!</v>
      </c>
      <c r="F8" t="str">
        <f>Wahlvorschlag!B12&amp;" "&amp;Wahlvorschlag!C12&amp;", "&amp;(LEFT(RIGHT(Wahlvorschlag!G12,4),4))&amp;", "&amp;IF(Wahlvorschlag!K12="","",Wahlvorschlag!K12)&amp;""&amp;IF(Wahlvorschlag!K12="","",", ")&amp;""&amp;Wahlvorschlag!H12&amp;", "&amp;Wahlvorschlag!E12&amp;" "&amp;Wahlvorschlag!F12&amp;""&amp;IF(Wahlvorschlag!L12=1,", bisher","")</f>
        <v xml:space="preserve"> , , ,  </v>
      </c>
      <c r="I8" t="e">
        <f t="shared" si="1"/>
        <v>#VALUE!</v>
      </c>
      <c r="J8" t="e">
        <f t="shared" si="2"/>
        <v>#VALUE!</v>
      </c>
      <c r="K8" t="e">
        <f t="shared" si="3"/>
        <v>#VALUE!</v>
      </c>
      <c r="L8" t="e">
        <f t="shared" si="4"/>
        <v>#VALUE!</v>
      </c>
    </row>
    <row r="9" spans="1:17">
      <c r="A9" t="str">
        <f t="shared" si="5"/>
        <v>1</v>
      </c>
      <c r="B9" t="str">
        <f t="shared" si="6"/>
        <v>1</v>
      </c>
      <c r="C9" t="str">
        <f>MID(Wahlvorschlag!$A13,1,1)</f>
        <v/>
      </c>
      <c r="D9" t="str">
        <f>MID([1]Wahlvorschlag!$A13,2,1)</f>
        <v>7</v>
      </c>
      <c r="E9" t="e">
        <f t="shared" si="0"/>
        <v>#VALUE!</v>
      </c>
      <c r="F9" t="str">
        <f>Wahlvorschlag!B13&amp;" "&amp;Wahlvorschlag!C13&amp;", "&amp;(LEFT(RIGHT(Wahlvorschlag!G13,4),4))&amp;", "&amp;IF(Wahlvorschlag!K13="","",Wahlvorschlag!K13)&amp;""&amp;IF(Wahlvorschlag!K13="","",", ")&amp;""&amp;Wahlvorschlag!H13&amp;", "&amp;Wahlvorschlag!E13&amp;" "&amp;Wahlvorschlag!F13&amp;""&amp;IF(Wahlvorschlag!L13=1,", bisher","")</f>
        <v xml:space="preserve"> , , ,  </v>
      </c>
      <c r="I9" t="e">
        <f t="shared" si="1"/>
        <v>#VALUE!</v>
      </c>
      <c r="J9" t="e">
        <f t="shared" si="2"/>
        <v>#VALUE!</v>
      </c>
      <c r="K9" t="e">
        <f t="shared" si="3"/>
        <v>#VALUE!</v>
      </c>
      <c r="L9" t="e">
        <f t="shared" si="4"/>
        <v>#VALUE!</v>
      </c>
    </row>
    <row r="10" spans="1:17">
      <c r="A10" t="str">
        <f t="shared" si="5"/>
        <v>1</v>
      </c>
      <c r="B10" t="str">
        <f t="shared" si="6"/>
        <v>1</v>
      </c>
      <c r="C10" t="str">
        <f>MID(Wahlvorschlag!$A14,1,1)</f>
        <v/>
      </c>
      <c r="D10" t="str">
        <f>MID([1]Wahlvorschlag!$A14,2,1)</f>
        <v>8</v>
      </c>
      <c r="E10" t="e">
        <f t="shared" si="0"/>
        <v>#VALUE!</v>
      </c>
      <c r="F10" t="str">
        <f>Wahlvorschlag!B14&amp;" "&amp;Wahlvorschlag!C14&amp;", "&amp;(LEFT(RIGHT(Wahlvorschlag!G14,4),4))&amp;", "&amp;IF(Wahlvorschlag!K14="","",Wahlvorschlag!K14)&amp;""&amp;IF(Wahlvorschlag!K14="","",", ")&amp;""&amp;Wahlvorschlag!H14&amp;", "&amp;Wahlvorschlag!E14&amp;" "&amp;Wahlvorschlag!F14&amp;""&amp;IF(Wahlvorschlag!L14=1,", bisher","")</f>
        <v xml:space="preserve"> , , ,  </v>
      </c>
      <c r="I10" t="e">
        <f t="shared" si="1"/>
        <v>#VALUE!</v>
      </c>
      <c r="J10" t="e">
        <f t="shared" si="2"/>
        <v>#VALUE!</v>
      </c>
      <c r="K10" t="e">
        <f t="shared" si="3"/>
        <v>#VALUE!</v>
      </c>
      <c r="L10" t="e">
        <f t="shared" si="4"/>
        <v>#VALUE!</v>
      </c>
    </row>
    <row r="11" spans="1:17">
      <c r="A11" t="str">
        <f t="shared" si="5"/>
        <v>1</v>
      </c>
      <c r="B11" t="str">
        <f t="shared" si="6"/>
        <v>1</v>
      </c>
      <c r="C11" t="str">
        <f>MID(Wahlvorschlag!$A15,1,1)</f>
        <v/>
      </c>
      <c r="D11" t="str">
        <f>MID([1]Wahlvorschlag!$A15,2,1)</f>
        <v>9</v>
      </c>
      <c r="E11" t="e">
        <f t="shared" si="0"/>
        <v>#VALUE!</v>
      </c>
      <c r="F11" t="str">
        <f>Wahlvorschlag!B15&amp;" "&amp;Wahlvorschlag!C15&amp;", "&amp;(LEFT(RIGHT(Wahlvorschlag!G15,4),4))&amp;", "&amp;IF(Wahlvorschlag!K15="","",Wahlvorschlag!K15)&amp;""&amp;IF(Wahlvorschlag!K15="","",", ")&amp;""&amp;Wahlvorschlag!H15&amp;", "&amp;Wahlvorschlag!E15&amp;" "&amp;Wahlvorschlag!F15&amp;""&amp;IF(Wahlvorschlag!L15=1,", bisher","")</f>
        <v xml:space="preserve"> , , ,  </v>
      </c>
      <c r="I11" t="e">
        <f t="shared" si="1"/>
        <v>#VALUE!</v>
      </c>
      <c r="J11" t="e">
        <f t="shared" si="2"/>
        <v>#VALUE!</v>
      </c>
      <c r="K11" t="e">
        <f t="shared" si="3"/>
        <v>#VALUE!</v>
      </c>
      <c r="L11" t="e">
        <f t="shared" si="4"/>
        <v>#VALUE!</v>
      </c>
    </row>
    <row r="12" spans="1:17">
      <c r="A12" t="str">
        <f t="shared" si="5"/>
        <v>1</v>
      </c>
      <c r="B12" t="str">
        <f t="shared" si="6"/>
        <v>1</v>
      </c>
      <c r="C12" t="str">
        <f>MID(Wahlvorschlag!$A16,1,1)</f>
        <v/>
      </c>
      <c r="D12" t="str">
        <f>MID([1]Wahlvorschlag!$A16,2,1)</f>
        <v>0</v>
      </c>
      <c r="E12" t="e">
        <f t="shared" si="0"/>
        <v>#VALUE!</v>
      </c>
      <c r="F12" t="str">
        <f>Wahlvorschlag!B16&amp;" "&amp;Wahlvorschlag!C16&amp;", "&amp;(LEFT(RIGHT(Wahlvorschlag!G16,4),4))&amp;", "&amp;IF(Wahlvorschlag!K16="","",Wahlvorschlag!K16)&amp;""&amp;IF(Wahlvorschlag!K16="","",", ")&amp;""&amp;Wahlvorschlag!H16&amp;", "&amp;Wahlvorschlag!E16&amp;" "&amp;Wahlvorschlag!F16&amp;""&amp;IF(Wahlvorschlag!L16=1,", bisher","")</f>
        <v xml:space="preserve"> , , ,  </v>
      </c>
      <c r="I12" t="e">
        <f t="shared" si="1"/>
        <v>#VALUE!</v>
      </c>
      <c r="J12" t="e">
        <f t="shared" si="2"/>
        <v>#VALUE!</v>
      </c>
      <c r="K12" t="e">
        <f t="shared" si="3"/>
        <v>#VALUE!</v>
      </c>
      <c r="L12" t="e">
        <f t="shared" si="4"/>
        <v>#VALUE!</v>
      </c>
    </row>
    <row r="13" spans="1:17">
      <c r="A13" t="str">
        <f t="shared" si="5"/>
        <v>1</v>
      </c>
      <c r="B13" t="str">
        <f t="shared" si="6"/>
        <v>1</v>
      </c>
      <c r="C13" t="str">
        <f>MID(Wahlvorschlag!$A17,1,1)</f>
        <v/>
      </c>
      <c r="D13" t="str">
        <f>MID([1]Wahlvorschlag!$A17,2,1)</f>
        <v>1</v>
      </c>
      <c r="E13" t="e">
        <f t="shared" si="0"/>
        <v>#VALUE!</v>
      </c>
      <c r="F13" t="str">
        <f>Wahlvorschlag!B17&amp;" "&amp;Wahlvorschlag!C17&amp;", "&amp;(LEFT(RIGHT(Wahlvorschlag!G17,4),4))&amp;", "&amp;IF(Wahlvorschlag!K17="","",Wahlvorschlag!K17)&amp;""&amp;IF(Wahlvorschlag!K17="","",", ")&amp;""&amp;Wahlvorschlag!H17&amp;", "&amp;Wahlvorschlag!E17&amp;" "&amp;Wahlvorschlag!F17&amp;""&amp;IF(Wahlvorschlag!L17=1,", bisher","")</f>
        <v xml:space="preserve"> , , ,  </v>
      </c>
      <c r="I13" t="e">
        <f t="shared" si="1"/>
        <v>#VALUE!</v>
      </c>
      <c r="J13" t="e">
        <f t="shared" si="2"/>
        <v>#VALUE!</v>
      </c>
      <c r="K13" t="e">
        <f t="shared" si="3"/>
        <v>#VALUE!</v>
      </c>
      <c r="L13" t="e">
        <f t="shared" si="4"/>
        <v>#VALUE!</v>
      </c>
    </row>
    <row r="14" spans="1:17">
      <c r="A14" t="str">
        <f t="shared" si="5"/>
        <v>1</v>
      </c>
      <c r="B14" t="str">
        <f t="shared" si="6"/>
        <v>1</v>
      </c>
      <c r="C14" t="str">
        <f>MID(Wahlvorschlag!$A18,1,1)</f>
        <v/>
      </c>
      <c r="D14" t="str">
        <f>MID([1]Wahlvorschlag!$A18,2,1)</f>
        <v>2</v>
      </c>
      <c r="E14" t="e">
        <f t="shared" si="0"/>
        <v>#VALUE!</v>
      </c>
      <c r="F14" t="str">
        <f>Wahlvorschlag!B18&amp;" "&amp;Wahlvorschlag!C18&amp;", "&amp;(LEFT(RIGHT(Wahlvorschlag!G18,4),4))&amp;", "&amp;IF(Wahlvorschlag!K18="","",Wahlvorschlag!K18)&amp;""&amp;IF(Wahlvorschlag!K18="","",", ")&amp;""&amp;Wahlvorschlag!H18&amp;", "&amp;Wahlvorschlag!E18&amp;" "&amp;Wahlvorschlag!F18&amp;""&amp;IF(Wahlvorschlag!L18=1,", bisher","")</f>
        <v xml:space="preserve"> , , ,  </v>
      </c>
      <c r="I14" t="e">
        <f t="shared" si="1"/>
        <v>#VALUE!</v>
      </c>
      <c r="J14" t="e">
        <f t="shared" si="2"/>
        <v>#VALUE!</v>
      </c>
      <c r="K14" t="e">
        <f t="shared" si="3"/>
        <v>#VALUE!</v>
      </c>
      <c r="L14" t="e">
        <f t="shared" si="4"/>
        <v>#VALUE!</v>
      </c>
    </row>
    <row r="15" spans="1:17">
      <c r="A15" t="str">
        <f t="shared" si="5"/>
        <v>1</v>
      </c>
      <c r="B15" t="str">
        <f t="shared" si="6"/>
        <v>1</v>
      </c>
      <c r="C15" t="str">
        <f>MID(Wahlvorschlag!$A19,1,1)</f>
        <v/>
      </c>
      <c r="D15" t="str">
        <f>MID([1]Wahlvorschlag!$A19,2,1)</f>
        <v>3</v>
      </c>
      <c r="E15" t="e">
        <f t="shared" si="0"/>
        <v>#VALUE!</v>
      </c>
      <c r="F15" t="str">
        <f>Wahlvorschlag!B19&amp;" "&amp;Wahlvorschlag!C19&amp;", "&amp;(LEFT(RIGHT(Wahlvorschlag!G19,4),4))&amp;", "&amp;IF(Wahlvorschlag!K19="","",Wahlvorschlag!K19)&amp;""&amp;IF(Wahlvorschlag!K19="","",", ")&amp;""&amp;Wahlvorschlag!H19&amp;", "&amp;Wahlvorschlag!E19&amp;" "&amp;Wahlvorschlag!F19&amp;""&amp;IF(Wahlvorschlag!L19=1,", bisher","")</f>
        <v xml:space="preserve"> , , ,  </v>
      </c>
      <c r="I15" t="e">
        <f t="shared" si="1"/>
        <v>#VALUE!</v>
      </c>
      <c r="J15" t="e">
        <f t="shared" si="2"/>
        <v>#VALUE!</v>
      </c>
      <c r="K15" t="e">
        <f t="shared" si="3"/>
        <v>#VALUE!</v>
      </c>
      <c r="L15" t="e">
        <f t="shared" si="4"/>
        <v>#VALUE!</v>
      </c>
    </row>
    <row r="16" spans="1:17">
      <c r="A16" t="str">
        <f t="shared" si="5"/>
        <v>1</v>
      </c>
      <c r="B16" t="str">
        <f t="shared" si="6"/>
        <v>1</v>
      </c>
      <c r="C16" t="str">
        <f>MID(Wahlvorschlag!$A20,1,1)</f>
        <v/>
      </c>
      <c r="D16" t="str">
        <f>MID([1]Wahlvorschlag!$A20,2,1)</f>
        <v>4</v>
      </c>
      <c r="E16" t="e">
        <f t="shared" si="0"/>
        <v>#VALUE!</v>
      </c>
      <c r="F16" t="str">
        <f>Wahlvorschlag!B20&amp;" "&amp;Wahlvorschlag!C20&amp;", "&amp;(LEFT(RIGHT(Wahlvorschlag!G20,4),4))&amp;", "&amp;IF(Wahlvorschlag!K20="","",Wahlvorschlag!K20)&amp;""&amp;IF(Wahlvorschlag!K20="","",", ")&amp;""&amp;Wahlvorschlag!H20&amp;", "&amp;Wahlvorschlag!E20&amp;" "&amp;Wahlvorschlag!F20&amp;""&amp;IF(Wahlvorschlag!L20=1,", bisher","")</f>
        <v xml:space="preserve"> , , ,  </v>
      </c>
      <c r="I16" t="e">
        <f t="shared" si="1"/>
        <v>#VALUE!</v>
      </c>
      <c r="J16" t="e">
        <f t="shared" si="2"/>
        <v>#VALUE!</v>
      </c>
      <c r="K16" t="e">
        <f t="shared" si="3"/>
        <v>#VALUE!</v>
      </c>
      <c r="L16" t="e">
        <f t="shared" si="4"/>
        <v>#VALUE!</v>
      </c>
    </row>
    <row r="17" spans="1:12">
      <c r="A17" t="str">
        <f t="shared" si="5"/>
        <v>1</v>
      </c>
      <c r="B17" t="str">
        <f t="shared" si="6"/>
        <v>1</v>
      </c>
      <c r="C17" t="str">
        <f>MID(Wahlvorschlag!$A21,1,1)</f>
        <v/>
      </c>
      <c r="D17" t="str">
        <f>MID([1]Wahlvorschlag!$A21,2,1)</f>
        <v>5</v>
      </c>
      <c r="E17" t="e">
        <f t="shared" si="0"/>
        <v>#VALUE!</v>
      </c>
      <c r="F17" t="str">
        <f>Wahlvorschlag!B21&amp;" "&amp;Wahlvorschlag!C21&amp;", "&amp;(LEFT(RIGHT(Wahlvorschlag!G21,4),4))&amp;", "&amp;IF(Wahlvorschlag!K21="","",Wahlvorschlag!K21)&amp;""&amp;IF(Wahlvorschlag!K21="","",", ")&amp;""&amp;Wahlvorschlag!H21&amp;", "&amp;Wahlvorschlag!E21&amp;" "&amp;Wahlvorschlag!F21&amp;""&amp;IF(Wahlvorschlag!L21=1,", bisher","")</f>
        <v xml:space="preserve"> , , ,  </v>
      </c>
      <c r="I17" t="e">
        <f t="shared" si="1"/>
        <v>#VALUE!</v>
      </c>
      <c r="J17" t="e">
        <f t="shared" si="2"/>
        <v>#VALUE!</v>
      </c>
      <c r="K17" t="e">
        <f t="shared" si="3"/>
        <v>#VALUE!</v>
      </c>
      <c r="L17" t="e">
        <f t="shared" si="4"/>
        <v>#VALUE!</v>
      </c>
    </row>
    <row r="18" spans="1:12">
      <c r="A18" t="str">
        <f t="shared" si="5"/>
        <v>1</v>
      </c>
      <c r="B18" t="str">
        <f t="shared" si="6"/>
        <v>1</v>
      </c>
      <c r="C18" t="str">
        <f>MID(Wahlvorschlag!$A22,1,1)</f>
        <v/>
      </c>
      <c r="D18" t="str">
        <f>MID([1]Wahlvorschlag!$A22,2,1)</f>
        <v>6</v>
      </c>
      <c r="E18" t="e">
        <f t="shared" si="0"/>
        <v>#VALUE!</v>
      </c>
      <c r="F18" t="str">
        <f>Wahlvorschlag!B22&amp;" "&amp;Wahlvorschlag!C22&amp;", "&amp;(LEFT(RIGHT(Wahlvorschlag!G22,4),4))&amp;", "&amp;IF(Wahlvorschlag!K22="","",Wahlvorschlag!K22)&amp;""&amp;IF(Wahlvorschlag!K22="","",", ")&amp;""&amp;Wahlvorschlag!H22&amp;", "&amp;Wahlvorschlag!E22&amp;" "&amp;Wahlvorschlag!F22&amp;""&amp;IF(Wahlvorschlag!L22=1,", bisher","")</f>
        <v xml:space="preserve"> , , ,  </v>
      </c>
      <c r="I18" t="e">
        <f t="shared" si="1"/>
        <v>#VALUE!</v>
      </c>
      <c r="J18" t="e">
        <f t="shared" si="2"/>
        <v>#VALUE!</v>
      </c>
      <c r="K18" t="e">
        <f t="shared" si="3"/>
        <v>#VALUE!</v>
      </c>
      <c r="L18" t="e">
        <f t="shared" si="4"/>
        <v>#VALUE!</v>
      </c>
    </row>
    <row r="19" spans="1:12">
      <c r="A19" t="str">
        <f t="shared" si="5"/>
        <v>1</v>
      </c>
      <c r="B19" t="str">
        <f t="shared" si="6"/>
        <v>1</v>
      </c>
      <c r="C19" t="str">
        <f>MID(Wahlvorschlag!$A23,1,1)</f>
        <v/>
      </c>
      <c r="D19" t="str">
        <f>MID([1]Wahlvorschlag!$A23,2,1)</f>
        <v>7</v>
      </c>
      <c r="E19" t="e">
        <f t="shared" si="0"/>
        <v>#VALUE!</v>
      </c>
      <c r="F19" t="str">
        <f>Wahlvorschlag!B23&amp;" "&amp;Wahlvorschlag!C23&amp;", "&amp;(LEFT(RIGHT(Wahlvorschlag!G23,4),4))&amp;", "&amp;IF(Wahlvorschlag!K23="","",Wahlvorschlag!K23)&amp;""&amp;IF(Wahlvorschlag!K23="","",", ")&amp;""&amp;Wahlvorschlag!H23&amp;", "&amp;Wahlvorschlag!E23&amp;" "&amp;Wahlvorschlag!F23&amp;""&amp;IF(Wahlvorschlag!L23=1,", bisher","")</f>
        <v xml:space="preserve"> , , ,  </v>
      </c>
      <c r="I19" t="e">
        <f t="shared" si="1"/>
        <v>#VALUE!</v>
      </c>
      <c r="J19" t="e">
        <f t="shared" si="2"/>
        <v>#VALUE!</v>
      </c>
      <c r="K19" t="e">
        <f t="shared" si="3"/>
        <v>#VALUE!</v>
      </c>
      <c r="L19" t="e">
        <f t="shared" si="4"/>
        <v>#VALUE!</v>
      </c>
    </row>
    <row r="20" spans="1:12">
      <c r="A20" t="str">
        <f t="shared" si="5"/>
        <v>1</v>
      </c>
      <c r="B20" t="str">
        <f t="shared" si="6"/>
        <v>1</v>
      </c>
      <c r="C20" t="str">
        <f>MID(Wahlvorschlag!$A24,1,1)</f>
        <v/>
      </c>
      <c r="D20" t="str">
        <f>MID([1]Wahlvorschlag!$A24,2,1)</f>
        <v>8</v>
      </c>
      <c r="E20" t="e">
        <f t="shared" si="0"/>
        <v>#VALUE!</v>
      </c>
      <c r="F20" t="str">
        <f>Wahlvorschlag!B24&amp;" "&amp;Wahlvorschlag!C24&amp;", "&amp;(LEFT(RIGHT(Wahlvorschlag!G24,4),4))&amp;", "&amp;IF(Wahlvorschlag!K24="","",Wahlvorschlag!K24)&amp;""&amp;IF(Wahlvorschlag!K24="","",", ")&amp;""&amp;Wahlvorschlag!H24&amp;", "&amp;Wahlvorschlag!E24&amp;" "&amp;Wahlvorschlag!F24&amp;""&amp;IF(Wahlvorschlag!L24=1,", bisher","")</f>
        <v xml:space="preserve"> , , ,  </v>
      </c>
      <c r="I20" t="e">
        <f t="shared" si="1"/>
        <v>#VALUE!</v>
      </c>
      <c r="J20" t="e">
        <f t="shared" si="2"/>
        <v>#VALUE!</v>
      </c>
      <c r="K20" t="e">
        <f t="shared" si="3"/>
        <v>#VALUE!</v>
      </c>
      <c r="L20" t="e">
        <f t="shared" si="4"/>
        <v>#VALUE!</v>
      </c>
    </row>
    <row r="21" spans="1:12">
      <c r="A21" t="str">
        <f t="shared" si="5"/>
        <v>1</v>
      </c>
      <c r="B21" t="str">
        <f t="shared" si="6"/>
        <v>1</v>
      </c>
      <c r="C21" t="str">
        <f>MID(Wahlvorschlag!$A25,1,1)</f>
        <v/>
      </c>
      <c r="D21" t="str">
        <f>MID([1]Wahlvorschlag!$A25,2,1)</f>
        <v>9</v>
      </c>
      <c r="E21" t="e">
        <f t="shared" si="0"/>
        <v>#VALUE!</v>
      </c>
      <c r="F21" t="str">
        <f>Wahlvorschlag!B25&amp;" "&amp;Wahlvorschlag!C25&amp;", "&amp;(LEFT(RIGHT(Wahlvorschlag!G25,4),4))&amp;", "&amp;IF(Wahlvorschlag!K25="","",Wahlvorschlag!K25)&amp;""&amp;IF(Wahlvorschlag!K25="","",", ")&amp;""&amp;Wahlvorschlag!H25&amp;", "&amp;Wahlvorschlag!E25&amp;" "&amp;Wahlvorschlag!F25&amp;""&amp;IF(Wahlvorschlag!L25=1,", bisher","")</f>
        <v xml:space="preserve"> , , ,  </v>
      </c>
      <c r="I21" t="e">
        <f t="shared" si="1"/>
        <v>#VALUE!</v>
      </c>
      <c r="J21" t="e">
        <f t="shared" si="2"/>
        <v>#VALUE!</v>
      </c>
      <c r="K21" t="e">
        <f t="shared" si="3"/>
        <v>#VALUE!</v>
      </c>
      <c r="L21" t="e">
        <f t="shared" si="4"/>
        <v>#VALUE!</v>
      </c>
    </row>
    <row r="22" spans="1:12">
      <c r="A22" t="str">
        <f t="shared" si="5"/>
        <v>1</v>
      </c>
      <c r="B22" t="str">
        <f t="shared" si="6"/>
        <v>1</v>
      </c>
      <c r="C22" t="str">
        <f>MID(Wahlvorschlag!$A26,1,1)</f>
        <v/>
      </c>
      <c r="D22" t="str">
        <f>MID([1]Wahlvorschlag!$A26,2,1)</f>
        <v>0</v>
      </c>
      <c r="E22" t="e">
        <f t="shared" si="0"/>
        <v>#VALUE!</v>
      </c>
      <c r="F22" t="str">
        <f>Wahlvorschlag!B26&amp;" "&amp;Wahlvorschlag!C26&amp;", "&amp;(LEFT(RIGHT(Wahlvorschlag!G26,4),4))&amp;", "&amp;IF(Wahlvorschlag!K26="","",Wahlvorschlag!K26)&amp;""&amp;IF(Wahlvorschlag!K26="","",", ")&amp;""&amp;Wahlvorschlag!H26&amp;", "&amp;Wahlvorschlag!E26&amp;" "&amp;Wahlvorschlag!F26&amp;""&amp;IF(Wahlvorschlag!L26=1,", bisher","")</f>
        <v xml:space="preserve"> , , ,  </v>
      </c>
      <c r="I22" t="e">
        <f t="shared" si="1"/>
        <v>#VALUE!</v>
      </c>
      <c r="J22" t="e">
        <f t="shared" si="2"/>
        <v>#VALUE!</v>
      </c>
      <c r="K22" t="e">
        <f t="shared" si="3"/>
        <v>#VALUE!</v>
      </c>
      <c r="L22" t="e">
        <f t="shared" si="4"/>
        <v>#VALUE!</v>
      </c>
    </row>
    <row r="23" spans="1:12">
      <c r="A23" t="str">
        <f t="shared" si="5"/>
        <v>1</v>
      </c>
      <c r="B23" t="str">
        <f t="shared" si="6"/>
        <v>1</v>
      </c>
      <c r="C23" t="str">
        <f>MID(Wahlvorschlag!$A27,1,1)</f>
        <v/>
      </c>
      <c r="D23" t="str">
        <f>MID([1]Wahlvorschlag!$A27,2,1)</f>
        <v>1</v>
      </c>
      <c r="E23" t="e">
        <f t="shared" si="0"/>
        <v>#VALUE!</v>
      </c>
      <c r="F23" t="str">
        <f>Wahlvorschlag!B27&amp;" "&amp;Wahlvorschlag!C27&amp;", "&amp;(LEFT(RIGHT(Wahlvorschlag!G27,4),4))&amp;", "&amp;IF(Wahlvorschlag!K27="","",Wahlvorschlag!K27)&amp;""&amp;IF(Wahlvorschlag!K27="","",", ")&amp;""&amp;Wahlvorschlag!H27&amp;", "&amp;Wahlvorschlag!E27&amp;" "&amp;Wahlvorschlag!F27&amp;""&amp;IF(Wahlvorschlag!L27=1,", bisher","")</f>
        <v xml:space="preserve"> , , ,  </v>
      </c>
      <c r="I23" t="e">
        <f t="shared" si="1"/>
        <v>#VALUE!</v>
      </c>
      <c r="J23" t="e">
        <f t="shared" si="2"/>
        <v>#VALUE!</v>
      </c>
      <c r="K23" t="e">
        <f t="shared" si="3"/>
        <v>#VALUE!</v>
      </c>
      <c r="L23" t="e">
        <f t="shared" si="4"/>
        <v>#VALUE!</v>
      </c>
    </row>
    <row r="24" spans="1:12">
      <c r="A24" t="str">
        <f t="shared" si="5"/>
        <v>1</v>
      </c>
      <c r="B24" t="str">
        <f t="shared" si="6"/>
        <v>1</v>
      </c>
      <c r="C24" t="str">
        <f>MID(Wahlvorschlag!$A28,1,1)</f>
        <v/>
      </c>
      <c r="D24" t="str">
        <f>MID([1]Wahlvorschlag!$A28,2,1)</f>
        <v>2</v>
      </c>
      <c r="E24" t="e">
        <f t="shared" si="0"/>
        <v>#VALUE!</v>
      </c>
      <c r="F24" t="str">
        <f>Wahlvorschlag!B28&amp;" "&amp;Wahlvorschlag!C28&amp;", "&amp;(LEFT(RIGHT(Wahlvorschlag!G28,4),4))&amp;", "&amp;IF(Wahlvorschlag!K28="","",Wahlvorschlag!K28)&amp;""&amp;IF(Wahlvorschlag!K28="","",", ")&amp;""&amp;Wahlvorschlag!H28&amp;", "&amp;Wahlvorschlag!E28&amp;" "&amp;Wahlvorschlag!F28&amp;""&amp;IF(Wahlvorschlag!L28=1,", bisher","")</f>
        <v xml:space="preserve"> , , ,  </v>
      </c>
      <c r="I24" t="e">
        <f t="shared" si="1"/>
        <v>#VALUE!</v>
      </c>
      <c r="J24" t="e">
        <f t="shared" si="2"/>
        <v>#VALUE!</v>
      </c>
      <c r="K24" t="e">
        <f t="shared" si="3"/>
        <v>#VALUE!</v>
      </c>
      <c r="L24" t="e">
        <f t="shared" si="4"/>
        <v>#VALUE!</v>
      </c>
    </row>
    <row r="25" spans="1:12">
      <c r="A25" t="str">
        <f t="shared" si="5"/>
        <v>1</v>
      </c>
      <c r="B25" t="str">
        <f t="shared" si="6"/>
        <v>1</v>
      </c>
      <c r="C25" t="str">
        <f>MID(Wahlvorschlag!$A29,1,1)</f>
        <v/>
      </c>
      <c r="D25" t="str">
        <f>MID([1]Wahlvorschlag!$A29,2,1)</f>
        <v>3</v>
      </c>
      <c r="E25" t="e">
        <f t="shared" si="0"/>
        <v>#VALUE!</v>
      </c>
      <c r="F25" t="str">
        <f>Wahlvorschlag!B29&amp;" "&amp;Wahlvorschlag!C29&amp;", "&amp;(LEFT(RIGHT(Wahlvorschlag!G29,4),4))&amp;", "&amp;IF(Wahlvorschlag!K29="","",Wahlvorschlag!K29)&amp;""&amp;IF(Wahlvorschlag!K29="","",", ")&amp;""&amp;Wahlvorschlag!H29&amp;", "&amp;Wahlvorschlag!E29&amp;" "&amp;Wahlvorschlag!F29&amp;""&amp;IF(Wahlvorschlag!L29=1,", bisher","")</f>
        <v xml:space="preserve"> , , ,  </v>
      </c>
      <c r="I25" t="e">
        <f t="shared" si="1"/>
        <v>#VALUE!</v>
      </c>
      <c r="J25" t="e">
        <f t="shared" si="2"/>
        <v>#VALUE!</v>
      </c>
      <c r="K25" t="e">
        <f t="shared" si="3"/>
        <v>#VALUE!</v>
      </c>
      <c r="L25" t="e">
        <f t="shared" si="4"/>
        <v>#VALUE!</v>
      </c>
    </row>
    <row r="26" spans="1:12">
      <c r="A26" t="str">
        <f t="shared" si="5"/>
        <v>1</v>
      </c>
      <c r="B26" t="str">
        <f t="shared" si="6"/>
        <v>1</v>
      </c>
      <c r="C26" t="str">
        <f>MID(Wahlvorschlag!$A30,1,1)</f>
        <v/>
      </c>
      <c r="D26" t="str">
        <f>MID([1]Wahlvorschlag!$A30,2,1)</f>
        <v>4</v>
      </c>
      <c r="E26" t="e">
        <f t="shared" si="0"/>
        <v>#VALUE!</v>
      </c>
      <c r="F26" t="str">
        <f>Wahlvorschlag!B30&amp;" "&amp;Wahlvorschlag!C30&amp;", "&amp;(LEFT(RIGHT(Wahlvorschlag!G30,4),4))&amp;", "&amp;IF(Wahlvorschlag!K30="","",Wahlvorschlag!K30)&amp;""&amp;IF(Wahlvorschlag!K30="","",", ")&amp;""&amp;Wahlvorschlag!H30&amp;", "&amp;Wahlvorschlag!E30&amp;" "&amp;Wahlvorschlag!F30&amp;""&amp;IF(Wahlvorschlag!L30=1,", bisher","")</f>
        <v xml:space="preserve"> , , ,  </v>
      </c>
      <c r="I26" t="e">
        <f t="shared" si="1"/>
        <v>#VALUE!</v>
      </c>
      <c r="J26" t="e">
        <f t="shared" si="2"/>
        <v>#VALUE!</v>
      </c>
      <c r="K26" t="e">
        <f t="shared" si="3"/>
        <v>#VALUE!</v>
      </c>
      <c r="L26" t="e">
        <f t="shared" si="4"/>
        <v>#VALUE!</v>
      </c>
    </row>
    <row r="27" spans="1:12">
      <c r="A27" t="str">
        <f t="shared" si="5"/>
        <v>1</v>
      </c>
      <c r="B27" t="str">
        <f t="shared" si="6"/>
        <v>1</v>
      </c>
      <c r="C27" t="str">
        <f>MID(Wahlvorschlag!$A31,1,1)</f>
        <v/>
      </c>
      <c r="D27" t="str">
        <f>MID([1]Wahlvorschlag!$A31,2,1)</f>
        <v>5</v>
      </c>
      <c r="E27" t="e">
        <f t="shared" si="0"/>
        <v>#VALUE!</v>
      </c>
      <c r="F27" t="str">
        <f>Wahlvorschlag!B31&amp;" "&amp;Wahlvorschlag!C31&amp;", "&amp;(LEFT(RIGHT(Wahlvorschlag!G31,4),4))&amp;", "&amp;IF(Wahlvorschlag!K31="","",Wahlvorschlag!K31)&amp;""&amp;IF(Wahlvorschlag!K31="","",", ")&amp;""&amp;Wahlvorschlag!H31&amp;", "&amp;Wahlvorschlag!E31&amp;" "&amp;Wahlvorschlag!F31&amp;""&amp;IF(Wahlvorschlag!L31=1,", bisher","")</f>
        <v xml:space="preserve"> , , ,  </v>
      </c>
      <c r="I27" t="e">
        <f t="shared" si="1"/>
        <v>#VALUE!</v>
      </c>
      <c r="J27" t="e">
        <f t="shared" si="2"/>
        <v>#VALUE!</v>
      </c>
      <c r="K27" t="e">
        <f t="shared" si="3"/>
        <v>#VALUE!</v>
      </c>
      <c r="L27" t="e">
        <f t="shared" si="4"/>
        <v>#VALUE!</v>
      </c>
    </row>
    <row r="28" spans="1:12">
      <c r="A28" t="str">
        <f t="shared" si="5"/>
        <v>1</v>
      </c>
      <c r="B28" t="str">
        <f t="shared" si="6"/>
        <v>1</v>
      </c>
      <c r="C28" t="str">
        <f>MID(Wahlvorschlag!$A32,1,1)</f>
        <v/>
      </c>
      <c r="D28" t="str">
        <f>MID([1]Wahlvorschlag!$A32,2,1)</f>
        <v>6</v>
      </c>
      <c r="E28" t="e">
        <f t="shared" si="0"/>
        <v>#VALUE!</v>
      </c>
      <c r="F28" t="str">
        <f>Wahlvorschlag!B32&amp;" "&amp;Wahlvorschlag!C32&amp;", "&amp;(LEFT(RIGHT(Wahlvorschlag!G32,4),4))&amp;", "&amp;IF(Wahlvorschlag!K32="","",Wahlvorschlag!K32)&amp;""&amp;IF(Wahlvorschlag!K32="","",", ")&amp;""&amp;Wahlvorschlag!H32&amp;", "&amp;Wahlvorschlag!E32&amp;" "&amp;Wahlvorschlag!F32&amp;""&amp;IF(Wahlvorschlag!L32=1,", bisher","")</f>
        <v xml:space="preserve"> , , ,  </v>
      </c>
      <c r="I28" t="e">
        <f t="shared" si="1"/>
        <v>#VALUE!</v>
      </c>
      <c r="J28" t="e">
        <f t="shared" si="2"/>
        <v>#VALUE!</v>
      </c>
      <c r="K28" t="e">
        <f t="shared" si="3"/>
        <v>#VALUE!</v>
      </c>
      <c r="L28" t="e">
        <f t="shared" si="4"/>
        <v>#VALUE!</v>
      </c>
    </row>
    <row r="29" spans="1:12">
      <c r="A29" t="str">
        <f t="shared" si="5"/>
        <v>1</v>
      </c>
      <c r="B29" t="str">
        <f t="shared" si="6"/>
        <v>1</v>
      </c>
      <c r="C29" t="str">
        <f>MID(Wahlvorschlag!$A33,1,1)</f>
        <v/>
      </c>
      <c r="D29" t="str">
        <f>MID([1]Wahlvorschlag!$A33,2,1)</f>
        <v>7</v>
      </c>
      <c r="E29" t="e">
        <f t="shared" si="0"/>
        <v>#VALUE!</v>
      </c>
      <c r="F29" t="str">
        <f>Wahlvorschlag!B33&amp;" "&amp;Wahlvorschlag!C33&amp;", "&amp;(LEFT(RIGHT(Wahlvorschlag!G33,4),4))&amp;", "&amp;IF(Wahlvorschlag!K33="","",Wahlvorschlag!K33)&amp;""&amp;IF(Wahlvorschlag!K33="","",", ")&amp;""&amp;Wahlvorschlag!H33&amp;", "&amp;Wahlvorschlag!E33&amp;" "&amp;Wahlvorschlag!F33&amp;""&amp;IF(Wahlvorschlag!L33=1,", bisher","")</f>
        <v xml:space="preserve"> , , ,  </v>
      </c>
      <c r="I29" t="e">
        <f t="shared" si="1"/>
        <v>#VALUE!</v>
      </c>
      <c r="J29" t="e">
        <f t="shared" si="2"/>
        <v>#VALUE!</v>
      </c>
      <c r="K29" t="e">
        <f t="shared" si="3"/>
        <v>#VALUE!</v>
      </c>
      <c r="L29" t="e">
        <f t="shared" si="4"/>
        <v>#VALUE!</v>
      </c>
    </row>
    <row r="30" spans="1:12">
      <c r="A30" t="str">
        <f t="shared" si="5"/>
        <v>1</v>
      </c>
      <c r="B30" t="str">
        <f t="shared" si="6"/>
        <v>1</v>
      </c>
      <c r="C30" t="str">
        <f>MID(Wahlvorschlag!$A34,1,1)</f>
        <v/>
      </c>
      <c r="D30" t="str">
        <f>MID([1]Wahlvorschlag!$A34,2,1)</f>
        <v>8</v>
      </c>
      <c r="E30" t="e">
        <f t="shared" si="0"/>
        <v>#VALUE!</v>
      </c>
      <c r="F30" t="str">
        <f>Wahlvorschlag!B34&amp;" "&amp;Wahlvorschlag!C34&amp;", "&amp;(LEFT(RIGHT(Wahlvorschlag!G34,4),4))&amp;", "&amp;IF(Wahlvorschlag!K34="","",Wahlvorschlag!K34)&amp;""&amp;IF(Wahlvorschlag!K34="","",", ")&amp;""&amp;Wahlvorschlag!H34&amp;", "&amp;Wahlvorschlag!E34&amp;" "&amp;Wahlvorschlag!F34&amp;""&amp;IF(Wahlvorschlag!L34=1,", bisher","")</f>
        <v xml:space="preserve"> , , ,  </v>
      </c>
      <c r="I30" t="e">
        <f t="shared" si="1"/>
        <v>#VALUE!</v>
      </c>
      <c r="J30" t="e">
        <f t="shared" si="2"/>
        <v>#VALUE!</v>
      </c>
      <c r="K30" t="e">
        <f t="shared" si="3"/>
        <v>#VALUE!</v>
      </c>
      <c r="L30" t="e">
        <f t="shared" si="4"/>
        <v>#VALUE!</v>
      </c>
    </row>
    <row r="31" spans="1:12">
      <c r="A31" t="str">
        <f t="shared" si="5"/>
        <v>1</v>
      </c>
      <c r="B31" t="str">
        <f t="shared" si="6"/>
        <v>1</v>
      </c>
      <c r="C31" t="str">
        <f>MID(Wahlvorschlag!$A35,1,1)</f>
        <v/>
      </c>
      <c r="D31" t="str">
        <f>MID([1]Wahlvorschlag!$A35,2,1)</f>
        <v>9</v>
      </c>
      <c r="E31" t="e">
        <f t="shared" si="0"/>
        <v>#VALUE!</v>
      </c>
      <c r="F31" t="str">
        <f>Wahlvorschlag!B35&amp;" "&amp;Wahlvorschlag!C35&amp;", "&amp;(LEFT(RIGHT(Wahlvorschlag!G35,4),4))&amp;", "&amp;IF(Wahlvorschlag!K35="","",Wahlvorschlag!K35)&amp;""&amp;IF(Wahlvorschlag!K35="","",", ")&amp;""&amp;Wahlvorschlag!H35&amp;", "&amp;Wahlvorschlag!E35&amp;" "&amp;Wahlvorschlag!F35&amp;""&amp;IF(Wahlvorschlag!L35=1,", bisher","")</f>
        <v xml:space="preserve"> , , ,  </v>
      </c>
      <c r="I31" t="e">
        <f t="shared" si="1"/>
        <v>#VALUE!</v>
      </c>
      <c r="J31" t="e">
        <f t="shared" si="2"/>
        <v>#VALUE!</v>
      </c>
      <c r="K31" t="e">
        <f t="shared" si="3"/>
        <v>#VALUE!</v>
      </c>
      <c r="L31" t="e">
        <f t="shared" si="4"/>
        <v>#VALUE!</v>
      </c>
    </row>
    <row r="32" spans="1:12">
      <c r="A32" t="str">
        <f t="shared" si="5"/>
        <v>1</v>
      </c>
      <c r="B32" t="str">
        <f t="shared" si="6"/>
        <v>1</v>
      </c>
      <c r="C32" t="str">
        <f>MID(Wahlvorschlag!$A36,1,1)</f>
        <v/>
      </c>
      <c r="D32" t="str">
        <f>MID([1]Wahlvorschlag!$A36,2,1)</f>
        <v>0</v>
      </c>
      <c r="E32" t="e">
        <f t="shared" si="0"/>
        <v>#VALUE!</v>
      </c>
      <c r="F32" t="str">
        <f>Wahlvorschlag!B36&amp;" "&amp;Wahlvorschlag!C36&amp;", "&amp;(LEFT(RIGHT(Wahlvorschlag!G36,4),4))&amp;", "&amp;IF(Wahlvorschlag!K36="","",Wahlvorschlag!K36)&amp;""&amp;IF(Wahlvorschlag!K36="","",", ")&amp;""&amp;Wahlvorschlag!H36&amp;", "&amp;Wahlvorschlag!E36&amp;" "&amp;Wahlvorschlag!F36&amp;""&amp;IF(Wahlvorschlag!L36=1,", bisher","")</f>
        <v xml:space="preserve"> , , ,  </v>
      </c>
      <c r="I32" t="e">
        <f t="shared" si="1"/>
        <v>#VALUE!</v>
      </c>
      <c r="J32" t="e">
        <f t="shared" si="2"/>
        <v>#VALUE!</v>
      </c>
      <c r="K32" t="e">
        <f t="shared" si="3"/>
        <v>#VALUE!</v>
      </c>
      <c r="L32" t="e">
        <f t="shared" si="4"/>
        <v>#VALUE!</v>
      </c>
    </row>
    <row r="33" spans="1:12">
      <c r="A33" t="str">
        <f t="shared" si="5"/>
        <v>1</v>
      </c>
      <c r="B33" t="str">
        <f t="shared" si="6"/>
        <v>1</v>
      </c>
      <c r="C33" t="str">
        <f>MID(Wahlvorschlag!$A37,1,1)</f>
        <v/>
      </c>
      <c r="D33" t="str">
        <f>MID([1]Wahlvorschlag!$A37,2,1)</f>
        <v>1</v>
      </c>
      <c r="E33" t="e">
        <f t="shared" si="0"/>
        <v>#VALUE!</v>
      </c>
      <c r="F33" t="str">
        <f>Wahlvorschlag!B37&amp;" "&amp;Wahlvorschlag!C37&amp;", "&amp;(LEFT(RIGHT(Wahlvorschlag!G37,4),4))&amp;", "&amp;IF(Wahlvorschlag!K37="","",Wahlvorschlag!K37)&amp;""&amp;IF(Wahlvorschlag!K37="","",", ")&amp;""&amp;Wahlvorschlag!H37&amp;", "&amp;Wahlvorschlag!E37&amp;" "&amp;Wahlvorschlag!F37&amp;""&amp;IF(Wahlvorschlag!L37=1,", bisher","")</f>
        <v xml:space="preserve"> , , ,  </v>
      </c>
      <c r="I33" t="e">
        <f t="shared" si="1"/>
        <v>#VALUE!</v>
      </c>
      <c r="J33" t="e">
        <f t="shared" si="2"/>
        <v>#VALUE!</v>
      </c>
      <c r="K33" t="e">
        <f t="shared" si="3"/>
        <v>#VALUE!</v>
      </c>
      <c r="L33" t="e">
        <f t="shared" si="4"/>
        <v>#VALUE!</v>
      </c>
    </row>
    <row r="34" spans="1:12">
      <c r="A34" t="str">
        <f t="shared" si="5"/>
        <v>1</v>
      </c>
      <c r="B34" t="str">
        <f t="shared" si="6"/>
        <v>1</v>
      </c>
      <c r="C34" t="str">
        <f>MID(Wahlvorschlag!$A38,1,1)</f>
        <v/>
      </c>
      <c r="D34" t="str">
        <f>MID([1]Wahlvorschlag!$A38,2,1)</f>
        <v>2</v>
      </c>
      <c r="E34" t="e">
        <f t="shared" si="0"/>
        <v>#VALUE!</v>
      </c>
      <c r="F34" t="str">
        <f>Wahlvorschlag!B38&amp;" "&amp;Wahlvorschlag!C38&amp;", "&amp;(LEFT(RIGHT(Wahlvorschlag!G38,4),4))&amp;", "&amp;IF(Wahlvorschlag!K38="","",Wahlvorschlag!K38)&amp;""&amp;IF(Wahlvorschlag!K38="","",", ")&amp;""&amp;Wahlvorschlag!H38&amp;", "&amp;Wahlvorschlag!E38&amp;" "&amp;Wahlvorschlag!F38&amp;""&amp;IF(Wahlvorschlag!L38=1,", bisher","")</f>
        <v xml:space="preserve"> , , ,  </v>
      </c>
      <c r="I34" t="e">
        <f t="shared" si="1"/>
        <v>#VALUE!</v>
      </c>
      <c r="J34" t="e">
        <f t="shared" si="2"/>
        <v>#VALUE!</v>
      </c>
      <c r="K34" t="e">
        <f t="shared" si="3"/>
        <v>#VALUE!</v>
      </c>
      <c r="L34" t="e">
        <f t="shared" si="4"/>
        <v>#VALUE!</v>
      </c>
    </row>
    <row r="35" spans="1:12">
      <c r="A35" t="str">
        <f t="shared" si="5"/>
        <v>1</v>
      </c>
      <c r="B35" t="str">
        <f t="shared" si="6"/>
        <v>1</v>
      </c>
      <c r="C35" t="str">
        <f>MID(Wahlvorschlag!$A39,1,1)</f>
        <v/>
      </c>
      <c r="D35" t="str">
        <f>MID([1]Wahlvorschlag!$A39,2,1)</f>
        <v>3</v>
      </c>
      <c r="E35" t="e">
        <f t="shared" ref="E35:E66" si="7">IF(L35&lt;10,L35,L35-10)</f>
        <v>#VALUE!</v>
      </c>
      <c r="F35" t="str">
        <f>Wahlvorschlag!B39&amp;" "&amp;Wahlvorschlag!C39&amp;", "&amp;(LEFT(RIGHT(Wahlvorschlag!G39,4),4))&amp;", "&amp;IF(Wahlvorschlag!K39="","",Wahlvorschlag!K39)&amp;""&amp;IF(Wahlvorschlag!K39="","",", ")&amp;""&amp;Wahlvorschlag!H39&amp;", "&amp;Wahlvorschlag!E39&amp;" "&amp;Wahlvorschlag!F39&amp;""&amp;IF(Wahlvorschlag!L39=1,", bisher","")</f>
        <v xml:space="preserve"> , , ,  </v>
      </c>
      <c r="I35" t="e">
        <f t="shared" ref="I35:I66" si="8">A35*5+B35*4+C35*3+D35*2</f>
        <v>#VALUE!</v>
      </c>
      <c r="J35" t="e">
        <f t="shared" si="2"/>
        <v>#VALUE!</v>
      </c>
      <c r="K35" t="e">
        <f t="shared" si="3"/>
        <v>#VALUE!</v>
      </c>
      <c r="L35" t="e">
        <f t="shared" si="4"/>
        <v>#VALUE!</v>
      </c>
    </row>
    <row r="36" spans="1:12">
      <c r="A36" t="str">
        <f t="shared" si="5"/>
        <v>1</v>
      </c>
      <c r="B36" t="str">
        <f t="shared" si="6"/>
        <v>1</v>
      </c>
      <c r="C36" t="str">
        <f>MID(Wahlvorschlag!$A40,1,1)</f>
        <v/>
      </c>
      <c r="D36" t="str">
        <f>MID([1]Wahlvorschlag!$A40,2,1)</f>
        <v>4</v>
      </c>
      <c r="E36" t="e">
        <f t="shared" si="7"/>
        <v>#VALUE!</v>
      </c>
      <c r="F36" t="str">
        <f>Wahlvorschlag!B40&amp;" "&amp;Wahlvorschlag!C40&amp;", "&amp;(LEFT(RIGHT(Wahlvorschlag!G40,4),4))&amp;", "&amp;IF(Wahlvorschlag!K40="","",Wahlvorschlag!K40)&amp;""&amp;IF(Wahlvorschlag!K40="","",", ")&amp;""&amp;Wahlvorschlag!H40&amp;", "&amp;Wahlvorschlag!E40&amp;" "&amp;Wahlvorschlag!F40&amp;""&amp;IF(Wahlvorschlag!L40=1,", bisher","")</f>
        <v xml:space="preserve"> , , ,  </v>
      </c>
      <c r="I36" t="e">
        <f t="shared" si="8"/>
        <v>#VALUE!</v>
      </c>
      <c r="J36" t="e">
        <f t="shared" si="2"/>
        <v>#VALUE!</v>
      </c>
      <c r="K36" t="e">
        <f t="shared" si="3"/>
        <v>#VALUE!</v>
      </c>
      <c r="L36" t="e">
        <f t="shared" si="4"/>
        <v>#VALUE!</v>
      </c>
    </row>
    <row r="37" spans="1:12">
      <c r="A37" t="str">
        <f t="shared" si="5"/>
        <v>1</v>
      </c>
      <c r="B37" t="str">
        <f t="shared" si="6"/>
        <v>1</v>
      </c>
      <c r="C37" t="str">
        <f>MID(Wahlvorschlag!$A41,1,1)</f>
        <v/>
      </c>
      <c r="D37" t="str">
        <f>MID([1]Wahlvorschlag!$A41,2,1)</f>
        <v>5</v>
      </c>
      <c r="E37" t="e">
        <f t="shared" si="7"/>
        <v>#VALUE!</v>
      </c>
      <c r="F37" t="str">
        <f>Wahlvorschlag!B41&amp;" "&amp;Wahlvorschlag!C41&amp;", "&amp;(LEFT(RIGHT(Wahlvorschlag!G41,4),4))&amp;", "&amp;IF(Wahlvorschlag!K41="","",Wahlvorschlag!K41)&amp;""&amp;IF(Wahlvorschlag!K41="","",", ")&amp;""&amp;Wahlvorschlag!H41&amp;", "&amp;Wahlvorschlag!E41&amp;" "&amp;Wahlvorschlag!F41&amp;""&amp;IF(Wahlvorschlag!L41=1,", bisher","")</f>
        <v xml:space="preserve"> , , ,  </v>
      </c>
      <c r="I37" t="e">
        <f t="shared" si="8"/>
        <v>#VALUE!</v>
      </c>
      <c r="J37" t="e">
        <f t="shared" si="2"/>
        <v>#VALUE!</v>
      </c>
      <c r="K37" t="e">
        <f t="shared" si="3"/>
        <v>#VALUE!</v>
      </c>
      <c r="L37" t="e">
        <f t="shared" si="4"/>
        <v>#VALUE!</v>
      </c>
    </row>
    <row r="38" spans="1:12">
      <c r="A38" t="str">
        <f t="shared" si="5"/>
        <v>1</v>
      </c>
      <c r="B38" t="str">
        <f t="shared" si="6"/>
        <v>1</v>
      </c>
      <c r="C38" t="str">
        <f>MID(Wahlvorschlag!$A42,1,1)</f>
        <v/>
      </c>
      <c r="D38" t="str">
        <f>MID([1]Wahlvorschlag!$A42,2,1)</f>
        <v>6</v>
      </c>
      <c r="E38" t="e">
        <f t="shared" si="7"/>
        <v>#VALUE!</v>
      </c>
      <c r="F38" t="str">
        <f>Wahlvorschlag!B42&amp;" "&amp;Wahlvorschlag!C42&amp;", "&amp;(LEFT(RIGHT(Wahlvorschlag!G42,4),4))&amp;", "&amp;IF(Wahlvorschlag!K42="","",Wahlvorschlag!K42)&amp;""&amp;IF(Wahlvorschlag!K42="","",", ")&amp;""&amp;Wahlvorschlag!H42&amp;", "&amp;Wahlvorschlag!E42&amp;" "&amp;Wahlvorschlag!F42&amp;""&amp;IF(Wahlvorschlag!L42=1,", bisher","")</f>
        <v xml:space="preserve"> , , ,  </v>
      </c>
      <c r="I38" t="e">
        <f t="shared" si="8"/>
        <v>#VALUE!</v>
      </c>
      <c r="J38" t="e">
        <f t="shared" si="2"/>
        <v>#VALUE!</v>
      </c>
      <c r="K38" t="e">
        <f t="shared" si="3"/>
        <v>#VALUE!</v>
      </c>
      <c r="L38" t="e">
        <f t="shared" si="4"/>
        <v>#VALUE!</v>
      </c>
    </row>
    <row r="39" spans="1:12">
      <c r="A39" t="str">
        <f t="shared" si="5"/>
        <v>1</v>
      </c>
      <c r="B39" t="str">
        <f t="shared" si="6"/>
        <v>1</v>
      </c>
      <c r="C39" t="str">
        <f>MID(Wahlvorschlag!$A43,1,1)</f>
        <v/>
      </c>
      <c r="D39" t="str">
        <f>MID([1]Wahlvorschlag!$A43,2,1)</f>
        <v>7</v>
      </c>
      <c r="E39" t="e">
        <f t="shared" si="7"/>
        <v>#VALUE!</v>
      </c>
      <c r="F39" t="str">
        <f>Wahlvorschlag!B43&amp;" "&amp;Wahlvorschlag!C43&amp;", "&amp;(LEFT(RIGHT(Wahlvorschlag!G43,4),4))&amp;", "&amp;IF(Wahlvorschlag!K43="","",Wahlvorschlag!K43)&amp;""&amp;IF(Wahlvorschlag!K43="","",", ")&amp;""&amp;Wahlvorschlag!H43&amp;", "&amp;Wahlvorschlag!E43&amp;" "&amp;Wahlvorschlag!F43&amp;""&amp;IF(Wahlvorschlag!L43=1,", bisher","")</f>
        <v xml:space="preserve"> , , ,  </v>
      </c>
      <c r="I39" t="e">
        <f t="shared" si="8"/>
        <v>#VALUE!</v>
      </c>
      <c r="J39" t="e">
        <f t="shared" si="2"/>
        <v>#VALUE!</v>
      </c>
      <c r="K39" t="e">
        <f t="shared" si="3"/>
        <v>#VALUE!</v>
      </c>
      <c r="L39" t="e">
        <f t="shared" si="4"/>
        <v>#VALUE!</v>
      </c>
    </row>
    <row r="40" spans="1:12">
      <c r="A40" t="str">
        <f t="shared" si="5"/>
        <v>1</v>
      </c>
      <c r="B40" t="str">
        <f t="shared" si="6"/>
        <v>1</v>
      </c>
      <c r="C40" t="str">
        <f>MID(Wahlvorschlag!$A44,1,1)</f>
        <v/>
      </c>
      <c r="D40" t="str">
        <f>MID([1]Wahlvorschlag!$A44,2,1)</f>
        <v>8</v>
      </c>
      <c r="E40" t="e">
        <f t="shared" si="7"/>
        <v>#VALUE!</v>
      </c>
      <c r="F40" t="str">
        <f>Wahlvorschlag!B44&amp;" "&amp;Wahlvorschlag!C44&amp;", "&amp;(LEFT(RIGHT(Wahlvorschlag!G44,4),4))&amp;", "&amp;IF(Wahlvorschlag!K44="","",Wahlvorschlag!K44)&amp;""&amp;IF(Wahlvorschlag!K44="","",", ")&amp;""&amp;Wahlvorschlag!H44&amp;", "&amp;Wahlvorschlag!E44&amp;" "&amp;Wahlvorschlag!F44&amp;""&amp;IF(Wahlvorschlag!L44=1,", bisher","")</f>
        <v xml:space="preserve"> , , ,  </v>
      </c>
      <c r="I40" t="e">
        <f t="shared" si="8"/>
        <v>#VALUE!</v>
      </c>
      <c r="J40" t="e">
        <f t="shared" si="2"/>
        <v>#VALUE!</v>
      </c>
      <c r="K40" t="e">
        <f t="shared" si="3"/>
        <v>#VALUE!</v>
      </c>
      <c r="L40" t="e">
        <f t="shared" si="4"/>
        <v>#VALUE!</v>
      </c>
    </row>
    <row r="41" spans="1:12">
      <c r="A41" t="str">
        <f t="shared" si="5"/>
        <v>1</v>
      </c>
      <c r="B41" t="str">
        <f t="shared" si="6"/>
        <v>1</v>
      </c>
      <c r="C41" t="str">
        <f>MID(Wahlvorschlag!$A45,1,1)</f>
        <v/>
      </c>
      <c r="D41" t="str">
        <f>MID([1]Wahlvorschlag!$A45,2,1)</f>
        <v>9</v>
      </c>
      <c r="E41" t="e">
        <f t="shared" si="7"/>
        <v>#VALUE!</v>
      </c>
      <c r="F41" t="str">
        <f>Wahlvorschlag!B45&amp;" "&amp;Wahlvorschlag!C45&amp;", "&amp;(LEFT(RIGHT(Wahlvorschlag!G45,4),4))&amp;", "&amp;IF(Wahlvorschlag!K45="","",Wahlvorschlag!K45)&amp;""&amp;IF(Wahlvorschlag!K45="","",", ")&amp;""&amp;Wahlvorschlag!H45&amp;", "&amp;Wahlvorschlag!E45&amp;" "&amp;Wahlvorschlag!F45&amp;""&amp;IF(Wahlvorschlag!L45=1,", bisher","")</f>
        <v xml:space="preserve"> , , ,  </v>
      </c>
      <c r="I41" t="e">
        <f t="shared" si="8"/>
        <v>#VALUE!</v>
      </c>
      <c r="J41" t="e">
        <f t="shared" si="2"/>
        <v>#VALUE!</v>
      </c>
      <c r="K41" t="e">
        <f t="shared" si="3"/>
        <v>#VALUE!</v>
      </c>
      <c r="L41" t="e">
        <f t="shared" si="4"/>
        <v>#VALUE!</v>
      </c>
    </row>
    <row r="42" spans="1:12">
      <c r="A42" t="str">
        <f t="shared" si="5"/>
        <v>1</v>
      </c>
      <c r="B42" t="str">
        <f t="shared" si="6"/>
        <v>1</v>
      </c>
      <c r="C42" t="str">
        <f>MID(Wahlvorschlag!$A46,1,1)</f>
        <v/>
      </c>
      <c r="D42" t="str">
        <f>MID([1]Wahlvorschlag!$A46,2,1)</f>
        <v>0</v>
      </c>
      <c r="E42" t="e">
        <f t="shared" si="7"/>
        <v>#VALUE!</v>
      </c>
      <c r="F42" t="str">
        <f>Wahlvorschlag!B46&amp;" "&amp;Wahlvorschlag!C46&amp;", "&amp;(LEFT(RIGHT(Wahlvorschlag!G46,4),4))&amp;", "&amp;IF(Wahlvorschlag!K46="","",Wahlvorschlag!K46)&amp;""&amp;IF(Wahlvorschlag!K46="","",", ")&amp;""&amp;Wahlvorschlag!H46&amp;", "&amp;Wahlvorschlag!E46&amp;" "&amp;Wahlvorschlag!F46&amp;""&amp;IF(Wahlvorschlag!L46=1,", bisher","")</f>
        <v xml:space="preserve"> , , ,  </v>
      </c>
      <c r="I42" t="e">
        <f t="shared" si="8"/>
        <v>#VALUE!</v>
      </c>
      <c r="J42" t="e">
        <f t="shared" si="2"/>
        <v>#VALUE!</v>
      </c>
      <c r="K42" t="e">
        <f t="shared" si="3"/>
        <v>#VALUE!</v>
      </c>
      <c r="L42" t="e">
        <f t="shared" si="4"/>
        <v>#VALUE!</v>
      </c>
    </row>
    <row r="43" spans="1:12">
      <c r="A43" t="str">
        <f t="shared" si="5"/>
        <v>1</v>
      </c>
      <c r="B43" t="str">
        <f t="shared" si="6"/>
        <v>1</v>
      </c>
      <c r="C43" t="str">
        <f>MID(Wahlvorschlag!$A47,1,1)</f>
        <v/>
      </c>
      <c r="D43" t="str">
        <f>MID([1]Wahlvorschlag!$A47,2,1)</f>
        <v>1</v>
      </c>
      <c r="E43" t="e">
        <f t="shared" si="7"/>
        <v>#VALUE!</v>
      </c>
      <c r="F43" t="str">
        <f>Wahlvorschlag!B47&amp;" "&amp;Wahlvorschlag!C47&amp;", "&amp;(LEFT(RIGHT(Wahlvorschlag!G47,4),4))&amp;", "&amp;IF(Wahlvorschlag!K47="","",Wahlvorschlag!K47)&amp;""&amp;IF(Wahlvorschlag!K47="","",", ")&amp;""&amp;Wahlvorschlag!H47&amp;", "&amp;Wahlvorschlag!E47&amp;" "&amp;Wahlvorschlag!F47&amp;""&amp;IF(Wahlvorschlag!L47=1,", bisher","")</f>
        <v xml:space="preserve"> , , ,  </v>
      </c>
      <c r="I43" t="e">
        <f t="shared" si="8"/>
        <v>#VALUE!</v>
      </c>
      <c r="J43" t="e">
        <f t="shared" si="2"/>
        <v>#VALUE!</v>
      </c>
      <c r="K43" t="e">
        <f t="shared" si="3"/>
        <v>#VALUE!</v>
      </c>
      <c r="L43" t="e">
        <f t="shared" si="4"/>
        <v>#VALUE!</v>
      </c>
    </row>
    <row r="44" spans="1:12">
      <c r="A44" t="str">
        <f t="shared" si="5"/>
        <v>1</v>
      </c>
      <c r="B44" t="str">
        <f t="shared" si="6"/>
        <v>1</v>
      </c>
      <c r="C44" t="str">
        <f>MID(Wahlvorschlag!$A48,1,1)</f>
        <v/>
      </c>
      <c r="D44" t="str">
        <f>MID([1]Wahlvorschlag!$A48,2,1)</f>
        <v>2</v>
      </c>
      <c r="E44" t="e">
        <f t="shared" si="7"/>
        <v>#VALUE!</v>
      </c>
      <c r="F44" t="str">
        <f>Wahlvorschlag!B48&amp;" "&amp;Wahlvorschlag!C48&amp;", "&amp;(LEFT(RIGHT(Wahlvorschlag!G48,4),4))&amp;", "&amp;IF(Wahlvorschlag!K48="","",Wahlvorschlag!K48)&amp;""&amp;IF(Wahlvorschlag!K48="","",", ")&amp;""&amp;Wahlvorschlag!H48&amp;", "&amp;Wahlvorschlag!E48&amp;" "&amp;Wahlvorschlag!F48&amp;""&amp;IF(Wahlvorschlag!L48=1,", bisher","")</f>
        <v xml:space="preserve"> , , ,  </v>
      </c>
      <c r="I44" t="e">
        <f t="shared" si="8"/>
        <v>#VALUE!</v>
      </c>
      <c r="J44" t="e">
        <f t="shared" si="2"/>
        <v>#VALUE!</v>
      </c>
      <c r="K44" t="e">
        <f t="shared" si="3"/>
        <v>#VALUE!</v>
      </c>
      <c r="L44" t="e">
        <f t="shared" si="4"/>
        <v>#VALUE!</v>
      </c>
    </row>
    <row r="45" spans="1:12">
      <c r="A45" t="str">
        <f t="shared" si="5"/>
        <v>1</v>
      </c>
      <c r="B45" t="str">
        <f t="shared" si="6"/>
        <v>1</v>
      </c>
      <c r="C45" t="str">
        <f>MID(Wahlvorschlag!$A49,1,1)</f>
        <v/>
      </c>
      <c r="D45" t="str">
        <f>MID([1]Wahlvorschlag!$A49,2,1)</f>
        <v>3</v>
      </c>
      <c r="E45" t="e">
        <f t="shared" si="7"/>
        <v>#VALUE!</v>
      </c>
      <c r="F45" t="str">
        <f>Wahlvorschlag!B49&amp;" "&amp;Wahlvorschlag!C49&amp;", "&amp;(LEFT(RIGHT(Wahlvorschlag!G49,4),4))&amp;", "&amp;IF(Wahlvorschlag!K49="","",Wahlvorschlag!K49)&amp;""&amp;IF(Wahlvorschlag!K49="","",", ")&amp;""&amp;Wahlvorschlag!H49&amp;", "&amp;Wahlvorschlag!E49&amp;" "&amp;Wahlvorschlag!F49&amp;""&amp;IF(Wahlvorschlag!L49=1,", bisher","")</f>
        <v xml:space="preserve"> , , ,  </v>
      </c>
      <c r="I45" t="e">
        <f t="shared" si="8"/>
        <v>#VALUE!</v>
      </c>
      <c r="J45" t="e">
        <f t="shared" si="2"/>
        <v>#VALUE!</v>
      </c>
      <c r="K45" t="e">
        <f t="shared" si="3"/>
        <v>#VALUE!</v>
      </c>
      <c r="L45" t="e">
        <f t="shared" si="4"/>
        <v>#VALUE!</v>
      </c>
    </row>
    <row r="46" spans="1:12">
      <c r="A46" t="str">
        <f t="shared" si="5"/>
        <v>1</v>
      </c>
      <c r="B46" t="str">
        <f t="shared" si="6"/>
        <v>1</v>
      </c>
      <c r="C46" t="str">
        <f>MID(Wahlvorschlag!$A50,1,1)</f>
        <v/>
      </c>
      <c r="D46" t="str">
        <f>MID([1]Wahlvorschlag!$A50,2,1)</f>
        <v>4</v>
      </c>
      <c r="E46" t="e">
        <f t="shared" si="7"/>
        <v>#VALUE!</v>
      </c>
      <c r="F46" t="str">
        <f>Wahlvorschlag!B50&amp;" "&amp;Wahlvorschlag!C50&amp;", "&amp;(LEFT(RIGHT(Wahlvorschlag!G50,4),4))&amp;", "&amp;IF(Wahlvorschlag!K50="","",Wahlvorschlag!K50)&amp;""&amp;IF(Wahlvorschlag!K50="","",", ")&amp;""&amp;Wahlvorschlag!H50&amp;", "&amp;Wahlvorschlag!E50&amp;" "&amp;Wahlvorschlag!F50&amp;""&amp;IF(Wahlvorschlag!L50=1,", bisher","")</f>
        <v xml:space="preserve"> , , ,  </v>
      </c>
      <c r="I46" t="e">
        <f t="shared" si="8"/>
        <v>#VALUE!</v>
      </c>
      <c r="J46" t="e">
        <f t="shared" si="2"/>
        <v>#VALUE!</v>
      </c>
      <c r="K46" t="e">
        <f t="shared" si="3"/>
        <v>#VALUE!</v>
      </c>
      <c r="L46" t="e">
        <f t="shared" si="4"/>
        <v>#VALUE!</v>
      </c>
    </row>
    <row r="47" spans="1:12">
      <c r="A47" t="str">
        <f t="shared" si="5"/>
        <v>1</v>
      </c>
      <c r="B47" t="str">
        <f t="shared" si="6"/>
        <v>1</v>
      </c>
      <c r="C47" t="str">
        <f>MID(Wahlvorschlag!$A51,1,1)</f>
        <v/>
      </c>
      <c r="D47" t="str">
        <f>MID([1]Wahlvorschlag!$A51,2,1)</f>
        <v>5</v>
      </c>
      <c r="E47" t="e">
        <f t="shared" si="7"/>
        <v>#VALUE!</v>
      </c>
      <c r="F47" t="str">
        <f>Wahlvorschlag!B51&amp;" "&amp;Wahlvorschlag!C51&amp;", "&amp;(LEFT(RIGHT(Wahlvorschlag!G51,4),4))&amp;", "&amp;IF(Wahlvorschlag!K51="","",Wahlvorschlag!K51)&amp;""&amp;IF(Wahlvorschlag!K51="","",", ")&amp;""&amp;Wahlvorschlag!H51&amp;", "&amp;Wahlvorschlag!E51&amp;" "&amp;Wahlvorschlag!F51&amp;""&amp;IF(Wahlvorschlag!L51=1,", bisher","")</f>
        <v xml:space="preserve"> , , ,  </v>
      </c>
      <c r="I47" t="e">
        <f t="shared" si="8"/>
        <v>#VALUE!</v>
      </c>
      <c r="J47" t="e">
        <f t="shared" si="2"/>
        <v>#VALUE!</v>
      </c>
      <c r="K47" t="e">
        <f t="shared" si="3"/>
        <v>#VALUE!</v>
      </c>
      <c r="L47" t="e">
        <f t="shared" si="4"/>
        <v>#VALUE!</v>
      </c>
    </row>
    <row r="48" spans="1:12">
      <c r="A48" t="str">
        <f t="shared" si="5"/>
        <v>1</v>
      </c>
      <c r="B48" t="str">
        <f t="shared" si="6"/>
        <v>1</v>
      </c>
      <c r="C48" t="str">
        <f>MID(Wahlvorschlag!$A52,1,1)</f>
        <v/>
      </c>
      <c r="D48" t="str">
        <f>MID([1]Wahlvorschlag!$A52,2,1)</f>
        <v>6</v>
      </c>
      <c r="E48" t="e">
        <f t="shared" si="7"/>
        <v>#VALUE!</v>
      </c>
      <c r="F48" t="str">
        <f>Wahlvorschlag!B52&amp;" "&amp;Wahlvorschlag!C52&amp;", "&amp;(LEFT(RIGHT(Wahlvorschlag!G52,4),4))&amp;", "&amp;IF(Wahlvorschlag!K52="","",Wahlvorschlag!K52)&amp;""&amp;IF(Wahlvorschlag!K52="","",", ")&amp;""&amp;Wahlvorschlag!H52&amp;", "&amp;Wahlvorschlag!E52&amp;" "&amp;Wahlvorschlag!F52&amp;""&amp;IF(Wahlvorschlag!L52=1,", bisher","")</f>
        <v xml:space="preserve"> , , ,  </v>
      </c>
      <c r="I48" t="e">
        <f t="shared" si="8"/>
        <v>#VALUE!</v>
      </c>
      <c r="J48" t="e">
        <f t="shared" si="2"/>
        <v>#VALUE!</v>
      </c>
      <c r="K48" t="e">
        <f t="shared" si="3"/>
        <v>#VALUE!</v>
      </c>
      <c r="L48" t="e">
        <f t="shared" si="4"/>
        <v>#VALUE!</v>
      </c>
    </row>
    <row r="49" spans="1:12">
      <c r="A49" t="str">
        <f t="shared" si="5"/>
        <v>1</v>
      </c>
      <c r="B49" t="str">
        <f t="shared" si="6"/>
        <v>1</v>
      </c>
      <c r="C49" t="str">
        <f>MID(Wahlvorschlag!$A53,1,1)</f>
        <v/>
      </c>
      <c r="D49" t="str">
        <f>MID([1]Wahlvorschlag!$A53,2,1)</f>
        <v>7</v>
      </c>
      <c r="E49" t="e">
        <f t="shared" si="7"/>
        <v>#VALUE!</v>
      </c>
      <c r="F49" t="str">
        <f>Wahlvorschlag!B53&amp;" "&amp;Wahlvorschlag!C53&amp;", "&amp;(LEFT(RIGHT(Wahlvorschlag!G53,4),4))&amp;", "&amp;IF(Wahlvorschlag!K53="","",Wahlvorschlag!K53)&amp;""&amp;IF(Wahlvorschlag!K53="","",", ")&amp;""&amp;Wahlvorschlag!H53&amp;", "&amp;Wahlvorschlag!E53&amp;" "&amp;Wahlvorschlag!F53&amp;""&amp;IF(Wahlvorschlag!L53=1,", bisher","")</f>
        <v xml:space="preserve"> , , ,  </v>
      </c>
      <c r="I49" t="e">
        <f t="shared" si="8"/>
        <v>#VALUE!</v>
      </c>
      <c r="J49" t="e">
        <f t="shared" si="2"/>
        <v>#VALUE!</v>
      </c>
      <c r="K49" t="e">
        <f t="shared" si="3"/>
        <v>#VALUE!</v>
      </c>
      <c r="L49" t="e">
        <f t="shared" si="4"/>
        <v>#VALUE!</v>
      </c>
    </row>
    <row r="50" spans="1:12">
      <c r="A50" t="str">
        <f t="shared" si="5"/>
        <v>1</v>
      </c>
      <c r="B50" t="str">
        <f t="shared" si="6"/>
        <v>1</v>
      </c>
      <c r="C50" t="str">
        <f>MID(Wahlvorschlag!$A54,1,1)</f>
        <v/>
      </c>
      <c r="D50" t="str">
        <f>MID([1]Wahlvorschlag!$A54,2,1)</f>
        <v>8</v>
      </c>
      <c r="E50" t="e">
        <f t="shared" si="7"/>
        <v>#VALUE!</v>
      </c>
      <c r="F50" t="str">
        <f>Wahlvorschlag!B54&amp;" "&amp;Wahlvorschlag!C54&amp;", "&amp;(LEFT(RIGHT(Wahlvorschlag!G54,4),4))&amp;", "&amp;IF(Wahlvorschlag!K54="","",Wahlvorschlag!K54)&amp;""&amp;IF(Wahlvorschlag!K54="","",", ")&amp;""&amp;Wahlvorschlag!H54&amp;", "&amp;Wahlvorschlag!E54&amp;" "&amp;Wahlvorschlag!F54&amp;""&amp;IF(Wahlvorschlag!L54=1,", bisher","")</f>
        <v xml:space="preserve"> , , ,  </v>
      </c>
      <c r="I50" t="e">
        <f t="shared" si="8"/>
        <v>#VALUE!</v>
      </c>
      <c r="J50" t="e">
        <f t="shared" si="2"/>
        <v>#VALUE!</v>
      </c>
      <c r="K50" t="e">
        <f t="shared" si="3"/>
        <v>#VALUE!</v>
      </c>
      <c r="L50" t="e">
        <f t="shared" si="4"/>
        <v>#VALUE!</v>
      </c>
    </row>
    <row r="51" spans="1:12">
      <c r="A51" t="str">
        <f t="shared" si="5"/>
        <v>1</v>
      </c>
      <c r="B51" t="str">
        <f t="shared" si="6"/>
        <v>1</v>
      </c>
      <c r="C51" t="str">
        <f>MID(Wahlvorschlag!$A55,1,1)</f>
        <v/>
      </c>
      <c r="D51" t="str">
        <f>MID([1]Wahlvorschlag!$A55,2,1)</f>
        <v>9</v>
      </c>
      <c r="E51" t="e">
        <f t="shared" si="7"/>
        <v>#VALUE!</v>
      </c>
      <c r="F51" t="str">
        <f>Wahlvorschlag!B55&amp;" "&amp;Wahlvorschlag!C55&amp;", "&amp;(LEFT(RIGHT(Wahlvorschlag!G55,4),4))&amp;", "&amp;IF(Wahlvorschlag!K55="","",Wahlvorschlag!K55)&amp;""&amp;IF(Wahlvorschlag!K55="","",", ")&amp;""&amp;Wahlvorschlag!H55&amp;", "&amp;Wahlvorschlag!E55&amp;" "&amp;Wahlvorschlag!F55&amp;""&amp;IF(Wahlvorschlag!L55=1,", bisher","")</f>
        <v xml:space="preserve"> , , ,  </v>
      </c>
      <c r="I51" t="e">
        <f t="shared" si="8"/>
        <v>#VALUE!</v>
      </c>
      <c r="J51" t="e">
        <f t="shared" si="2"/>
        <v>#VALUE!</v>
      </c>
      <c r="K51" t="e">
        <f t="shared" si="3"/>
        <v>#VALUE!</v>
      </c>
      <c r="L51" t="e">
        <f t="shared" si="4"/>
        <v>#VALUE!</v>
      </c>
    </row>
    <row r="52" spans="1:12">
      <c r="A52" t="str">
        <f t="shared" si="5"/>
        <v>1</v>
      </c>
      <c r="B52" t="str">
        <f t="shared" si="6"/>
        <v>1</v>
      </c>
      <c r="C52" t="str">
        <f>MID(Wahlvorschlag!$A56,1,1)</f>
        <v/>
      </c>
      <c r="D52" t="str">
        <f>MID([1]Wahlvorschlag!$A56,2,1)</f>
        <v>0</v>
      </c>
      <c r="E52" t="e">
        <f t="shared" si="7"/>
        <v>#VALUE!</v>
      </c>
      <c r="F52" t="str">
        <f>Wahlvorschlag!B56&amp;" "&amp;Wahlvorschlag!C56&amp;", "&amp;(LEFT(RIGHT(Wahlvorschlag!G56,4),4))&amp;", "&amp;IF(Wahlvorschlag!K56="","",Wahlvorschlag!K56)&amp;""&amp;IF(Wahlvorschlag!K56="","",", ")&amp;""&amp;Wahlvorschlag!H56&amp;", "&amp;Wahlvorschlag!E56&amp;" "&amp;Wahlvorschlag!F56&amp;""&amp;IF(Wahlvorschlag!L56=1,", bisher","")</f>
        <v xml:space="preserve"> , , ,  </v>
      </c>
      <c r="I52" t="e">
        <f t="shared" si="8"/>
        <v>#VALUE!</v>
      </c>
      <c r="J52" t="e">
        <f t="shared" si="2"/>
        <v>#VALUE!</v>
      </c>
      <c r="K52" t="e">
        <f t="shared" si="3"/>
        <v>#VALUE!</v>
      </c>
      <c r="L52" t="e">
        <f t="shared" si="4"/>
        <v>#VALUE!</v>
      </c>
    </row>
    <row r="53" spans="1:12">
      <c r="A53" t="str">
        <f t="shared" si="5"/>
        <v>1</v>
      </c>
      <c r="B53" t="str">
        <f t="shared" si="6"/>
        <v>1</v>
      </c>
      <c r="C53" t="str">
        <f>MID(Wahlvorschlag!$A57,1,1)</f>
        <v/>
      </c>
      <c r="D53" t="str">
        <f>MID([1]Wahlvorschlag!$A57,2,1)</f>
        <v>1</v>
      </c>
      <c r="E53" t="e">
        <f t="shared" si="7"/>
        <v>#VALUE!</v>
      </c>
      <c r="F53" t="str">
        <f>Wahlvorschlag!B57&amp;" "&amp;Wahlvorschlag!C57&amp;", "&amp;(LEFT(RIGHT(Wahlvorschlag!G57,4),4))&amp;", "&amp;IF(Wahlvorschlag!K57="","",Wahlvorschlag!K57)&amp;""&amp;IF(Wahlvorschlag!K57="","",", ")&amp;""&amp;Wahlvorschlag!H57&amp;", "&amp;Wahlvorschlag!E57&amp;" "&amp;Wahlvorschlag!F57&amp;""&amp;IF(Wahlvorschlag!L57=1,", bisher","")</f>
        <v xml:space="preserve"> , , ,  </v>
      </c>
      <c r="I53" t="e">
        <f t="shared" si="8"/>
        <v>#VALUE!</v>
      </c>
      <c r="J53" t="e">
        <f t="shared" si="2"/>
        <v>#VALUE!</v>
      </c>
      <c r="K53" t="e">
        <f t="shared" si="3"/>
        <v>#VALUE!</v>
      </c>
      <c r="L53" t="e">
        <f t="shared" si="4"/>
        <v>#VALUE!</v>
      </c>
    </row>
    <row r="54" spans="1:12">
      <c r="A54" t="str">
        <f t="shared" si="5"/>
        <v>1</v>
      </c>
      <c r="B54" t="str">
        <f t="shared" si="6"/>
        <v>1</v>
      </c>
      <c r="C54" t="str">
        <f>MID(Wahlvorschlag!$A58,1,1)</f>
        <v/>
      </c>
      <c r="D54" t="str">
        <f>MID([1]Wahlvorschlag!$A58,2,1)</f>
        <v>2</v>
      </c>
      <c r="E54" t="e">
        <f t="shared" si="7"/>
        <v>#VALUE!</v>
      </c>
      <c r="F54" t="str">
        <f>Wahlvorschlag!B58&amp;" "&amp;Wahlvorschlag!C58&amp;", "&amp;(LEFT(RIGHT(Wahlvorschlag!G58,4),4))&amp;", "&amp;IF(Wahlvorschlag!K58="","",Wahlvorschlag!K58)&amp;""&amp;IF(Wahlvorschlag!K58="","",", ")&amp;""&amp;Wahlvorschlag!H58&amp;", "&amp;Wahlvorschlag!E58&amp;" "&amp;Wahlvorschlag!F58&amp;""&amp;IF(Wahlvorschlag!L58=1,", bisher","")</f>
        <v xml:space="preserve"> , , ,  </v>
      </c>
      <c r="I54" t="e">
        <f t="shared" si="8"/>
        <v>#VALUE!</v>
      </c>
      <c r="J54" t="e">
        <f t="shared" si="2"/>
        <v>#VALUE!</v>
      </c>
      <c r="K54" t="e">
        <f t="shared" si="3"/>
        <v>#VALUE!</v>
      </c>
      <c r="L54" t="e">
        <f t="shared" si="4"/>
        <v>#VALUE!</v>
      </c>
    </row>
    <row r="55" spans="1:12">
      <c r="A55" t="str">
        <f t="shared" si="5"/>
        <v>1</v>
      </c>
      <c r="B55" t="str">
        <f t="shared" si="6"/>
        <v>1</v>
      </c>
      <c r="C55" t="str">
        <f>MID(Wahlvorschlag!$A59,1,1)</f>
        <v/>
      </c>
      <c r="D55" t="str">
        <f>MID([1]Wahlvorschlag!$A59,2,1)</f>
        <v>3</v>
      </c>
      <c r="E55" t="e">
        <f t="shared" si="7"/>
        <v>#VALUE!</v>
      </c>
      <c r="F55" t="str">
        <f>Wahlvorschlag!B59&amp;" "&amp;Wahlvorschlag!C59&amp;", "&amp;(LEFT(RIGHT(Wahlvorschlag!G59,4),4))&amp;", "&amp;IF(Wahlvorschlag!K59="","",Wahlvorschlag!K59)&amp;""&amp;IF(Wahlvorschlag!K59="","",", ")&amp;""&amp;Wahlvorschlag!H59&amp;", "&amp;Wahlvorschlag!E59&amp;" "&amp;Wahlvorschlag!F59&amp;""&amp;IF(Wahlvorschlag!L59=1,", bisher","")</f>
        <v xml:space="preserve"> , , ,  </v>
      </c>
      <c r="I55" t="e">
        <f t="shared" si="8"/>
        <v>#VALUE!</v>
      </c>
      <c r="J55" t="e">
        <f t="shared" si="2"/>
        <v>#VALUE!</v>
      </c>
      <c r="K55" t="e">
        <f t="shared" si="3"/>
        <v>#VALUE!</v>
      </c>
      <c r="L55" t="e">
        <f t="shared" si="4"/>
        <v>#VALUE!</v>
      </c>
    </row>
    <row r="56" spans="1:12">
      <c r="A56" t="str">
        <f t="shared" si="5"/>
        <v>1</v>
      </c>
      <c r="B56" t="str">
        <f t="shared" si="6"/>
        <v>1</v>
      </c>
      <c r="C56" t="str">
        <f>MID(Wahlvorschlag!$A60,1,1)</f>
        <v/>
      </c>
      <c r="D56" t="str">
        <f>MID([1]Wahlvorschlag!$A60,2,1)</f>
        <v>4</v>
      </c>
      <c r="E56" t="e">
        <f t="shared" si="7"/>
        <v>#VALUE!</v>
      </c>
      <c r="F56" t="str">
        <f>Wahlvorschlag!B60&amp;" "&amp;Wahlvorschlag!C60&amp;", "&amp;(LEFT(RIGHT(Wahlvorschlag!G60,4),4))&amp;", "&amp;IF(Wahlvorschlag!K60="","",Wahlvorschlag!K60)&amp;""&amp;IF(Wahlvorschlag!K60="","",", ")&amp;""&amp;Wahlvorschlag!H60&amp;", "&amp;Wahlvorschlag!E60&amp;" "&amp;Wahlvorschlag!F60&amp;""&amp;IF(Wahlvorschlag!L60=1,", bisher","")</f>
        <v xml:space="preserve"> , , ,  </v>
      </c>
      <c r="I56" t="e">
        <f t="shared" si="8"/>
        <v>#VALUE!</v>
      </c>
      <c r="J56" t="e">
        <f t="shared" si="2"/>
        <v>#VALUE!</v>
      </c>
      <c r="K56" t="e">
        <f t="shared" si="3"/>
        <v>#VALUE!</v>
      </c>
      <c r="L56" t="e">
        <f t="shared" si="4"/>
        <v>#VALUE!</v>
      </c>
    </row>
    <row r="57" spans="1:12">
      <c r="A57" t="str">
        <f t="shared" si="5"/>
        <v>1</v>
      </c>
      <c r="B57" t="str">
        <f t="shared" si="6"/>
        <v>1</v>
      </c>
      <c r="C57" t="str">
        <f>MID(Wahlvorschlag!$A61,1,1)</f>
        <v/>
      </c>
      <c r="D57" t="str">
        <f>MID([1]Wahlvorschlag!$A61,2,1)</f>
        <v>5</v>
      </c>
      <c r="E57" t="e">
        <f t="shared" si="7"/>
        <v>#VALUE!</v>
      </c>
      <c r="F57" t="str">
        <f>Wahlvorschlag!B61&amp;" "&amp;Wahlvorschlag!C61&amp;", "&amp;(LEFT(RIGHT(Wahlvorschlag!G61,4),4))&amp;", "&amp;IF(Wahlvorschlag!K61="","",Wahlvorschlag!K61)&amp;""&amp;IF(Wahlvorschlag!K61="","",", ")&amp;""&amp;Wahlvorschlag!H61&amp;", "&amp;Wahlvorschlag!E61&amp;" "&amp;Wahlvorschlag!F61&amp;""&amp;IF(Wahlvorschlag!L61=1,", bisher","")</f>
        <v xml:space="preserve"> , , ,  </v>
      </c>
      <c r="I57" t="e">
        <f t="shared" si="8"/>
        <v>#VALUE!</v>
      </c>
      <c r="J57" t="e">
        <f t="shared" si="2"/>
        <v>#VALUE!</v>
      </c>
      <c r="K57" t="e">
        <f t="shared" si="3"/>
        <v>#VALUE!</v>
      </c>
      <c r="L57" t="e">
        <f t="shared" si="4"/>
        <v>#VALUE!</v>
      </c>
    </row>
    <row r="58" spans="1:12">
      <c r="A58" t="str">
        <f t="shared" si="5"/>
        <v>1</v>
      </c>
      <c r="B58" t="str">
        <f t="shared" si="6"/>
        <v>1</v>
      </c>
      <c r="C58" t="str">
        <f>MID(Wahlvorschlag!$A62,1,1)</f>
        <v/>
      </c>
      <c r="D58" t="str">
        <f>MID([1]Wahlvorschlag!$A62,2,1)</f>
        <v>6</v>
      </c>
      <c r="E58" t="e">
        <f t="shared" si="7"/>
        <v>#VALUE!</v>
      </c>
      <c r="F58" t="str">
        <f>Wahlvorschlag!B62&amp;" "&amp;Wahlvorschlag!C62&amp;", "&amp;(LEFT(RIGHT(Wahlvorschlag!G62,4),4))&amp;", "&amp;IF(Wahlvorschlag!K62="","",Wahlvorschlag!K62)&amp;""&amp;IF(Wahlvorschlag!K62="","",", ")&amp;""&amp;Wahlvorschlag!H62&amp;", "&amp;Wahlvorschlag!E62&amp;" "&amp;Wahlvorschlag!F62&amp;""&amp;IF(Wahlvorschlag!L62=1,", bisher","")</f>
        <v xml:space="preserve"> , , ,  </v>
      </c>
      <c r="I58" t="e">
        <f t="shared" si="8"/>
        <v>#VALUE!</v>
      </c>
      <c r="J58" t="e">
        <f t="shared" si="2"/>
        <v>#VALUE!</v>
      </c>
      <c r="K58" t="e">
        <f t="shared" si="3"/>
        <v>#VALUE!</v>
      </c>
      <c r="L58" t="e">
        <f t="shared" si="4"/>
        <v>#VALUE!</v>
      </c>
    </row>
    <row r="59" spans="1:12">
      <c r="A59" t="str">
        <f t="shared" si="5"/>
        <v>1</v>
      </c>
      <c r="B59" t="str">
        <f t="shared" si="6"/>
        <v>1</v>
      </c>
      <c r="C59" t="str">
        <f>MID(Wahlvorschlag!$A63,1,1)</f>
        <v/>
      </c>
      <c r="D59" t="str">
        <f>MID([1]Wahlvorschlag!$A63,2,1)</f>
        <v>7</v>
      </c>
      <c r="E59" t="e">
        <f t="shared" si="7"/>
        <v>#VALUE!</v>
      </c>
      <c r="F59" t="str">
        <f>Wahlvorschlag!B63&amp;" "&amp;Wahlvorschlag!C63&amp;", "&amp;(LEFT(RIGHT(Wahlvorschlag!G63,4),4))&amp;", "&amp;IF(Wahlvorschlag!K63="","",Wahlvorschlag!K63)&amp;""&amp;IF(Wahlvorschlag!K63="","",", ")&amp;""&amp;Wahlvorschlag!H63&amp;", "&amp;Wahlvorschlag!E63&amp;" "&amp;Wahlvorschlag!F63&amp;""&amp;IF(Wahlvorschlag!L63=1,", bisher","")</f>
        <v xml:space="preserve"> , , ,  </v>
      </c>
      <c r="I59" t="e">
        <f t="shared" si="8"/>
        <v>#VALUE!</v>
      </c>
      <c r="J59" t="e">
        <f t="shared" si="2"/>
        <v>#VALUE!</v>
      </c>
      <c r="K59" t="e">
        <f t="shared" si="3"/>
        <v>#VALUE!</v>
      </c>
      <c r="L59" t="e">
        <f t="shared" si="4"/>
        <v>#VALUE!</v>
      </c>
    </row>
    <row r="60" spans="1:12">
      <c r="A60" t="str">
        <f t="shared" si="5"/>
        <v>1</v>
      </c>
      <c r="B60" t="str">
        <f t="shared" si="6"/>
        <v>1</v>
      </c>
      <c r="C60" t="str">
        <f>MID(Wahlvorschlag!$A64,1,1)</f>
        <v/>
      </c>
      <c r="D60" t="str">
        <f>MID([1]Wahlvorschlag!$A64,2,1)</f>
        <v>8</v>
      </c>
      <c r="E60" t="e">
        <f t="shared" si="7"/>
        <v>#VALUE!</v>
      </c>
      <c r="F60" t="str">
        <f>Wahlvorschlag!B64&amp;" "&amp;Wahlvorschlag!C64&amp;", "&amp;(LEFT(RIGHT(Wahlvorschlag!G64,4),4))&amp;", "&amp;IF(Wahlvorschlag!K64="","",Wahlvorschlag!K64)&amp;""&amp;IF(Wahlvorschlag!K64="","",", ")&amp;""&amp;Wahlvorschlag!H64&amp;", "&amp;Wahlvorschlag!E64&amp;" "&amp;Wahlvorschlag!F64&amp;""&amp;IF(Wahlvorschlag!L64=1,", bisher","")</f>
        <v xml:space="preserve"> , , ,  </v>
      </c>
      <c r="I60" t="e">
        <f t="shared" si="8"/>
        <v>#VALUE!</v>
      </c>
      <c r="J60" t="e">
        <f t="shared" si="2"/>
        <v>#VALUE!</v>
      </c>
      <c r="K60" t="e">
        <f t="shared" si="3"/>
        <v>#VALUE!</v>
      </c>
      <c r="L60" t="e">
        <f t="shared" si="4"/>
        <v>#VALUE!</v>
      </c>
    </row>
    <row r="61" spans="1:12">
      <c r="A61" t="str">
        <f t="shared" si="5"/>
        <v>1</v>
      </c>
      <c r="B61" t="str">
        <f t="shared" si="6"/>
        <v>1</v>
      </c>
      <c r="C61" t="str">
        <f>MID(Wahlvorschlag!$A65,1,1)</f>
        <v/>
      </c>
      <c r="D61" t="str">
        <f>MID([1]Wahlvorschlag!$A65,2,1)</f>
        <v>9</v>
      </c>
      <c r="E61" t="e">
        <f t="shared" si="7"/>
        <v>#VALUE!</v>
      </c>
      <c r="F61" t="str">
        <f>Wahlvorschlag!B65&amp;" "&amp;Wahlvorschlag!C65&amp;", "&amp;(LEFT(RIGHT(Wahlvorschlag!G65,4),4))&amp;", "&amp;IF(Wahlvorschlag!K65="","",Wahlvorschlag!K65)&amp;""&amp;IF(Wahlvorschlag!K65="","",", ")&amp;""&amp;Wahlvorschlag!H65&amp;", "&amp;Wahlvorschlag!E65&amp;" "&amp;Wahlvorschlag!F65&amp;""&amp;IF(Wahlvorschlag!L65=1,", bisher","")</f>
        <v xml:space="preserve"> , , ,  </v>
      </c>
      <c r="I61" t="e">
        <f t="shared" si="8"/>
        <v>#VALUE!</v>
      </c>
      <c r="J61" t="e">
        <f t="shared" si="2"/>
        <v>#VALUE!</v>
      </c>
      <c r="K61" t="e">
        <f t="shared" si="3"/>
        <v>#VALUE!</v>
      </c>
      <c r="L61" t="e">
        <f t="shared" si="4"/>
        <v>#VALUE!</v>
      </c>
    </row>
    <row r="62" spans="1:12">
      <c r="A62" t="str">
        <f t="shared" si="5"/>
        <v>1</v>
      </c>
      <c r="B62" t="str">
        <f t="shared" si="6"/>
        <v>1</v>
      </c>
      <c r="C62" t="str">
        <f>MID(Wahlvorschlag!$A66,1,1)</f>
        <v/>
      </c>
      <c r="D62" t="str">
        <f>MID([1]Wahlvorschlag!$A66,2,1)</f>
        <v>0</v>
      </c>
      <c r="E62" t="e">
        <f t="shared" si="7"/>
        <v>#VALUE!</v>
      </c>
      <c r="F62" t="str">
        <f>Wahlvorschlag!B66&amp;" "&amp;Wahlvorschlag!C66&amp;", "&amp;(LEFT(RIGHT(Wahlvorschlag!G66,4),4))&amp;", "&amp;IF(Wahlvorschlag!K66="","",Wahlvorschlag!K66)&amp;""&amp;IF(Wahlvorschlag!K66="","",", ")&amp;""&amp;Wahlvorschlag!H66&amp;", "&amp;Wahlvorschlag!E66&amp;" "&amp;Wahlvorschlag!F66&amp;""&amp;IF(Wahlvorschlag!L66=1,", bisher","")</f>
        <v xml:space="preserve"> , , ,  </v>
      </c>
      <c r="I62" t="e">
        <f t="shared" si="8"/>
        <v>#VALUE!</v>
      </c>
      <c r="J62" t="e">
        <f t="shared" si="2"/>
        <v>#VALUE!</v>
      </c>
      <c r="K62" t="e">
        <f t="shared" si="3"/>
        <v>#VALUE!</v>
      </c>
      <c r="L62" t="e">
        <f t="shared" si="4"/>
        <v>#VALUE!</v>
      </c>
    </row>
    <row r="63" spans="1:12">
      <c r="A63" t="str">
        <f t="shared" si="5"/>
        <v>1</v>
      </c>
      <c r="B63" t="str">
        <f t="shared" si="6"/>
        <v>1</v>
      </c>
      <c r="C63" t="str">
        <f>MID(Wahlvorschlag!$A67,1,1)</f>
        <v/>
      </c>
      <c r="D63" t="str">
        <f>MID([1]Wahlvorschlag!$A67,2,1)</f>
        <v>1</v>
      </c>
      <c r="E63" t="e">
        <f t="shared" si="7"/>
        <v>#VALUE!</v>
      </c>
      <c r="F63" t="str">
        <f>Wahlvorschlag!B67&amp;" "&amp;Wahlvorschlag!C67&amp;", "&amp;(LEFT(RIGHT(Wahlvorschlag!G67,4),4))&amp;", "&amp;IF(Wahlvorschlag!K67="","",Wahlvorschlag!K67)&amp;""&amp;IF(Wahlvorschlag!K67="","",", ")&amp;""&amp;Wahlvorschlag!H67&amp;", "&amp;Wahlvorschlag!E67&amp;" "&amp;Wahlvorschlag!F67&amp;""&amp;IF(Wahlvorschlag!L67=1,", bisher","")</f>
        <v xml:space="preserve"> , , ,  </v>
      </c>
      <c r="I63" t="e">
        <f t="shared" si="8"/>
        <v>#VALUE!</v>
      </c>
      <c r="J63" t="e">
        <f t="shared" si="2"/>
        <v>#VALUE!</v>
      </c>
      <c r="K63" t="e">
        <f t="shared" si="3"/>
        <v>#VALUE!</v>
      </c>
      <c r="L63" t="e">
        <f t="shared" si="4"/>
        <v>#VALUE!</v>
      </c>
    </row>
    <row r="64" spans="1:12">
      <c r="A64" t="str">
        <f t="shared" si="5"/>
        <v>1</v>
      </c>
      <c r="B64" t="str">
        <f t="shared" si="6"/>
        <v>1</v>
      </c>
      <c r="C64" t="str">
        <f>MID(Wahlvorschlag!$A68,1,1)</f>
        <v/>
      </c>
      <c r="D64" t="str">
        <f>MID([1]Wahlvorschlag!$A68,2,1)</f>
        <v>2</v>
      </c>
      <c r="E64" t="e">
        <f t="shared" si="7"/>
        <v>#VALUE!</v>
      </c>
      <c r="F64" t="str">
        <f>Wahlvorschlag!B68&amp;" "&amp;Wahlvorschlag!C68&amp;", "&amp;(LEFT(RIGHT(Wahlvorschlag!G68,4),4))&amp;", "&amp;IF(Wahlvorschlag!K68="","",Wahlvorschlag!K68)&amp;""&amp;IF(Wahlvorschlag!K68="","",", ")&amp;""&amp;Wahlvorschlag!H68&amp;", "&amp;Wahlvorschlag!E68&amp;" "&amp;Wahlvorschlag!F68&amp;""&amp;IF(Wahlvorschlag!L68=1,", bisher","")</f>
        <v xml:space="preserve"> , , ,  </v>
      </c>
      <c r="I64" t="e">
        <f t="shared" si="8"/>
        <v>#VALUE!</v>
      </c>
      <c r="J64" t="e">
        <f t="shared" si="2"/>
        <v>#VALUE!</v>
      </c>
      <c r="K64" t="e">
        <f t="shared" si="3"/>
        <v>#VALUE!</v>
      </c>
      <c r="L64" t="e">
        <f t="shared" si="4"/>
        <v>#VALUE!</v>
      </c>
    </row>
    <row r="65" spans="1:12">
      <c r="A65" t="str">
        <f t="shared" si="5"/>
        <v>1</v>
      </c>
      <c r="B65" t="str">
        <f t="shared" si="6"/>
        <v>1</v>
      </c>
      <c r="C65" t="str">
        <f>MID(Wahlvorschlag!$A69,1,1)</f>
        <v/>
      </c>
      <c r="D65" t="str">
        <f>MID([1]Wahlvorschlag!$A69,2,1)</f>
        <v>3</v>
      </c>
      <c r="E65" t="e">
        <f t="shared" si="7"/>
        <v>#VALUE!</v>
      </c>
      <c r="F65" t="str">
        <f>Wahlvorschlag!B69&amp;" "&amp;Wahlvorschlag!C69&amp;", "&amp;(LEFT(RIGHT(Wahlvorschlag!G69,4),4))&amp;", "&amp;IF(Wahlvorschlag!K69="","",Wahlvorschlag!K69)&amp;""&amp;IF(Wahlvorschlag!K69="","",", ")&amp;""&amp;Wahlvorschlag!H69&amp;", "&amp;Wahlvorschlag!E69&amp;" "&amp;Wahlvorschlag!F69&amp;""&amp;IF(Wahlvorschlag!L69=1,", bisher","")</f>
        <v xml:space="preserve"> , , ,  </v>
      </c>
      <c r="I65" t="e">
        <f t="shared" si="8"/>
        <v>#VALUE!</v>
      </c>
      <c r="J65" t="e">
        <f t="shared" si="2"/>
        <v>#VALUE!</v>
      </c>
      <c r="K65" t="e">
        <f t="shared" si="3"/>
        <v>#VALUE!</v>
      </c>
      <c r="L65" t="e">
        <f t="shared" si="4"/>
        <v>#VALUE!</v>
      </c>
    </row>
    <row r="66" spans="1:12">
      <c r="A66" t="str">
        <f t="shared" si="5"/>
        <v>1</v>
      </c>
      <c r="B66" t="str">
        <f t="shared" si="6"/>
        <v>1</v>
      </c>
      <c r="C66" t="str">
        <f>MID(Wahlvorschlag!$A70,1,1)</f>
        <v/>
      </c>
      <c r="D66" t="str">
        <f>MID([1]Wahlvorschlag!$A70,2,1)</f>
        <v>4</v>
      </c>
      <c r="E66" t="e">
        <f t="shared" si="7"/>
        <v>#VALUE!</v>
      </c>
      <c r="F66" t="str">
        <f>Wahlvorschlag!B70&amp;" "&amp;Wahlvorschlag!C70&amp;", "&amp;(LEFT(RIGHT(Wahlvorschlag!G70,4),4))&amp;", "&amp;IF(Wahlvorschlag!K70="","",Wahlvorschlag!K70)&amp;""&amp;IF(Wahlvorschlag!K70="","",", ")&amp;""&amp;Wahlvorschlag!H70&amp;", "&amp;Wahlvorschlag!E70&amp;" "&amp;Wahlvorschlag!F70&amp;""&amp;IF(Wahlvorschlag!L70=1,", bisher","")</f>
        <v xml:space="preserve"> , , ,  </v>
      </c>
      <c r="I66" t="e">
        <f t="shared" si="8"/>
        <v>#VALUE!</v>
      </c>
      <c r="J66" t="e">
        <f t="shared" si="2"/>
        <v>#VALUE!</v>
      </c>
      <c r="K66" t="e">
        <f t="shared" si="3"/>
        <v>#VALUE!</v>
      </c>
      <c r="L66" t="e">
        <f t="shared" si="4"/>
        <v>#VALUE!</v>
      </c>
    </row>
    <row r="67" spans="1:12">
      <c r="A67" t="str">
        <f t="shared" si="5"/>
        <v>1</v>
      </c>
      <c r="B67" t="str">
        <f t="shared" si="6"/>
        <v>1</v>
      </c>
      <c r="C67" t="str">
        <f>MID(Wahlvorschlag!$A71,1,1)</f>
        <v/>
      </c>
      <c r="D67" t="str">
        <f>MID([1]Wahlvorschlag!$A71,2,1)</f>
        <v>5</v>
      </c>
      <c r="E67" t="e">
        <f t="shared" ref="E67:E82" si="9">IF(L67&lt;10,L67,L67-10)</f>
        <v>#VALUE!</v>
      </c>
      <c r="F67" t="str">
        <f>Wahlvorschlag!B71&amp;" "&amp;Wahlvorschlag!C71&amp;", "&amp;(LEFT(RIGHT(Wahlvorschlag!G71,4),4))&amp;", "&amp;IF(Wahlvorschlag!K71="","",Wahlvorschlag!K71)&amp;""&amp;IF(Wahlvorschlag!K71="","",", ")&amp;""&amp;Wahlvorschlag!H71&amp;", "&amp;Wahlvorschlag!E71&amp;" "&amp;Wahlvorschlag!F71&amp;""&amp;IF(Wahlvorschlag!L71=1,", bisher","")</f>
        <v xml:space="preserve"> , , ,  </v>
      </c>
      <c r="I67" t="e">
        <f t="shared" ref="I67:I82" si="10">A67*5+B67*4+C67*3+D67*2</f>
        <v>#VALUE!</v>
      </c>
      <c r="J67" t="e">
        <f t="shared" ref="J67:J82" si="11">INT(I67/11)</f>
        <v>#VALUE!</v>
      </c>
      <c r="K67" t="e">
        <f t="shared" ref="K67:K82" si="12">I67-J67*11</f>
        <v>#VALUE!</v>
      </c>
      <c r="L67" t="e">
        <f t="shared" ref="L67:L82" si="13">11-K67</f>
        <v>#VALUE!</v>
      </c>
    </row>
    <row r="68" spans="1:12">
      <c r="A68" t="str">
        <f t="shared" ref="A68:A82" si="14">MID($H$1,1,1)</f>
        <v>1</v>
      </c>
      <c r="B68" t="str">
        <f t="shared" ref="B68:B82" si="15">MID($H$1,2,1)</f>
        <v>1</v>
      </c>
      <c r="C68" t="str">
        <f>MID(Wahlvorschlag!$A72,1,1)</f>
        <v/>
      </c>
      <c r="D68" t="str">
        <f>MID([1]Wahlvorschlag!$A72,2,1)</f>
        <v>6</v>
      </c>
      <c r="E68" t="e">
        <f t="shared" si="9"/>
        <v>#VALUE!</v>
      </c>
      <c r="F68" t="str">
        <f>Wahlvorschlag!B72&amp;" "&amp;Wahlvorschlag!C72&amp;", "&amp;(LEFT(RIGHT(Wahlvorschlag!G72,4),4))&amp;", "&amp;IF(Wahlvorschlag!K72="","",Wahlvorschlag!K72)&amp;""&amp;IF(Wahlvorschlag!K72="","",", ")&amp;""&amp;Wahlvorschlag!H72&amp;", "&amp;Wahlvorschlag!E72&amp;" "&amp;Wahlvorschlag!F72&amp;""&amp;IF(Wahlvorschlag!L72=1,", bisher","")</f>
        <v xml:space="preserve"> , , ,  </v>
      </c>
      <c r="I68" t="e">
        <f t="shared" si="10"/>
        <v>#VALUE!</v>
      </c>
      <c r="J68" t="e">
        <f t="shared" si="11"/>
        <v>#VALUE!</v>
      </c>
      <c r="K68" t="e">
        <f t="shared" si="12"/>
        <v>#VALUE!</v>
      </c>
      <c r="L68" t="e">
        <f t="shared" si="13"/>
        <v>#VALUE!</v>
      </c>
    </row>
    <row r="69" spans="1:12">
      <c r="A69" t="str">
        <f t="shared" si="14"/>
        <v>1</v>
      </c>
      <c r="B69" t="str">
        <f t="shared" si="15"/>
        <v>1</v>
      </c>
      <c r="C69" t="str">
        <f>MID(Wahlvorschlag!$A73,1,1)</f>
        <v/>
      </c>
      <c r="D69" t="str">
        <f>MID([1]Wahlvorschlag!$A73,2,1)</f>
        <v>7</v>
      </c>
      <c r="E69" t="e">
        <f t="shared" si="9"/>
        <v>#VALUE!</v>
      </c>
      <c r="F69" t="str">
        <f>Wahlvorschlag!B73&amp;" "&amp;Wahlvorschlag!C73&amp;", "&amp;(LEFT(RIGHT(Wahlvorschlag!G73,4),4))&amp;", "&amp;IF(Wahlvorschlag!K73="","",Wahlvorschlag!K73)&amp;""&amp;IF(Wahlvorschlag!K73="","",", ")&amp;""&amp;Wahlvorschlag!H73&amp;", "&amp;Wahlvorschlag!E73&amp;" "&amp;Wahlvorschlag!F73&amp;""&amp;IF(Wahlvorschlag!L73=1,", bisher","")</f>
        <v xml:space="preserve"> , , ,  </v>
      </c>
      <c r="I69" t="e">
        <f t="shared" si="10"/>
        <v>#VALUE!</v>
      </c>
      <c r="J69" t="e">
        <f t="shared" si="11"/>
        <v>#VALUE!</v>
      </c>
      <c r="K69" t="e">
        <f t="shared" si="12"/>
        <v>#VALUE!</v>
      </c>
      <c r="L69" t="e">
        <f t="shared" si="13"/>
        <v>#VALUE!</v>
      </c>
    </row>
    <row r="70" spans="1:12">
      <c r="A70" t="str">
        <f t="shared" si="14"/>
        <v>1</v>
      </c>
      <c r="B70" t="str">
        <f t="shared" si="15"/>
        <v>1</v>
      </c>
      <c r="C70" t="str">
        <f>MID(Wahlvorschlag!$A74,1,1)</f>
        <v/>
      </c>
      <c r="D70" t="str">
        <f>MID([1]Wahlvorschlag!$A74,2,1)</f>
        <v>8</v>
      </c>
      <c r="E70" t="e">
        <f t="shared" si="9"/>
        <v>#VALUE!</v>
      </c>
      <c r="F70" t="str">
        <f>Wahlvorschlag!B74&amp;" "&amp;Wahlvorschlag!C74&amp;", "&amp;(LEFT(RIGHT(Wahlvorschlag!G74,4),4))&amp;", "&amp;IF(Wahlvorschlag!K74="","",Wahlvorschlag!K74)&amp;""&amp;IF(Wahlvorschlag!K74="","",", ")&amp;""&amp;Wahlvorschlag!H74&amp;", "&amp;Wahlvorschlag!E74&amp;" "&amp;Wahlvorschlag!F74&amp;""&amp;IF(Wahlvorschlag!L74=1,", bisher","")</f>
        <v xml:space="preserve"> , , ,  </v>
      </c>
      <c r="I70" t="e">
        <f t="shared" si="10"/>
        <v>#VALUE!</v>
      </c>
      <c r="J70" t="e">
        <f t="shared" si="11"/>
        <v>#VALUE!</v>
      </c>
      <c r="K70" t="e">
        <f t="shared" si="12"/>
        <v>#VALUE!</v>
      </c>
      <c r="L70" t="e">
        <f t="shared" si="13"/>
        <v>#VALUE!</v>
      </c>
    </row>
    <row r="71" spans="1:12">
      <c r="A71" t="str">
        <f t="shared" si="14"/>
        <v>1</v>
      </c>
      <c r="B71" t="str">
        <f t="shared" si="15"/>
        <v>1</v>
      </c>
      <c r="C71" t="str">
        <f>MID(Wahlvorschlag!$A75,1,1)</f>
        <v/>
      </c>
      <c r="D71" t="str">
        <f>MID([1]Wahlvorschlag!$A75,2,1)</f>
        <v>9</v>
      </c>
      <c r="E71" t="e">
        <f t="shared" si="9"/>
        <v>#VALUE!</v>
      </c>
      <c r="F71" t="str">
        <f>Wahlvorschlag!B75&amp;" "&amp;Wahlvorschlag!C75&amp;", "&amp;(LEFT(RIGHT(Wahlvorschlag!G75,4),4))&amp;", "&amp;IF(Wahlvorschlag!K75="","",Wahlvorschlag!K75)&amp;""&amp;IF(Wahlvorschlag!K75="","",", ")&amp;""&amp;Wahlvorschlag!H75&amp;", "&amp;Wahlvorschlag!E75&amp;" "&amp;Wahlvorschlag!F75&amp;""&amp;IF(Wahlvorschlag!L75=1,", bisher","")</f>
        <v xml:space="preserve"> , , ,  </v>
      </c>
      <c r="I71" t="e">
        <f t="shared" si="10"/>
        <v>#VALUE!</v>
      </c>
      <c r="J71" t="e">
        <f t="shared" si="11"/>
        <v>#VALUE!</v>
      </c>
      <c r="K71" t="e">
        <f t="shared" si="12"/>
        <v>#VALUE!</v>
      </c>
      <c r="L71" t="e">
        <f t="shared" si="13"/>
        <v>#VALUE!</v>
      </c>
    </row>
    <row r="72" spans="1:12">
      <c r="A72" t="str">
        <f t="shared" si="14"/>
        <v>1</v>
      </c>
      <c r="B72" t="str">
        <f t="shared" si="15"/>
        <v>1</v>
      </c>
      <c r="C72" t="str">
        <f>MID(Wahlvorschlag!$A76,1,1)</f>
        <v/>
      </c>
      <c r="D72" t="str">
        <f>MID([1]Wahlvorschlag!$A76,2,1)</f>
        <v>0</v>
      </c>
      <c r="E72" t="e">
        <f t="shared" si="9"/>
        <v>#VALUE!</v>
      </c>
      <c r="F72" t="str">
        <f>Wahlvorschlag!B76&amp;" "&amp;Wahlvorschlag!C76&amp;", "&amp;(LEFT(RIGHT(Wahlvorschlag!G76,4),4))&amp;", "&amp;IF(Wahlvorschlag!K76="","",Wahlvorschlag!K76)&amp;""&amp;IF(Wahlvorschlag!K76="","",", ")&amp;""&amp;Wahlvorschlag!H76&amp;", "&amp;Wahlvorschlag!E76&amp;" "&amp;Wahlvorschlag!F76&amp;""&amp;IF(Wahlvorschlag!L76=1,", bisher","")</f>
        <v xml:space="preserve"> , , ,  </v>
      </c>
      <c r="I72" t="e">
        <f t="shared" si="10"/>
        <v>#VALUE!</v>
      </c>
      <c r="J72" t="e">
        <f t="shared" si="11"/>
        <v>#VALUE!</v>
      </c>
      <c r="K72" t="e">
        <f t="shared" si="12"/>
        <v>#VALUE!</v>
      </c>
      <c r="L72" t="e">
        <f t="shared" si="13"/>
        <v>#VALUE!</v>
      </c>
    </row>
    <row r="73" spans="1:12">
      <c r="A73" t="str">
        <f t="shared" si="14"/>
        <v>1</v>
      </c>
      <c r="B73" t="str">
        <f t="shared" si="15"/>
        <v>1</v>
      </c>
      <c r="C73" t="str">
        <f>MID(Wahlvorschlag!$A77,1,1)</f>
        <v/>
      </c>
      <c r="D73" t="str">
        <f>MID([1]Wahlvorschlag!$A77,2,1)</f>
        <v>1</v>
      </c>
      <c r="E73" t="e">
        <f t="shared" si="9"/>
        <v>#VALUE!</v>
      </c>
      <c r="F73" t="str">
        <f>Wahlvorschlag!B77&amp;" "&amp;Wahlvorschlag!C77&amp;", "&amp;(LEFT(RIGHT(Wahlvorschlag!G77,4),4))&amp;", "&amp;IF(Wahlvorschlag!K77="","",Wahlvorschlag!K77)&amp;""&amp;IF(Wahlvorschlag!K77="","",", ")&amp;""&amp;Wahlvorschlag!H77&amp;", "&amp;Wahlvorschlag!E77&amp;" "&amp;Wahlvorschlag!F77&amp;""&amp;IF(Wahlvorschlag!L77=1,", bisher","")</f>
        <v xml:space="preserve"> , , ,  </v>
      </c>
      <c r="I73" t="e">
        <f t="shared" si="10"/>
        <v>#VALUE!</v>
      </c>
      <c r="J73" t="e">
        <f t="shared" si="11"/>
        <v>#VALUE!</v>
      </c>
      <c r="K73" t="e">
        <f t="shared" si="12"/>
        <v>#VALUE!</v>
      </c>
      <c r="L73" t="e">
        <f t="shared" si="13"/>
        <v>#VALUE!</v>
      </c>
    </row>
    <row r="74" spans="1:12">
      <c r="A74" t="str">
        <f t="shared" si="14"/>
        <v>1</v>
      </c>
      <c r="B74" t="str">
        <f t="shared" si="15"/>
        <v>1</v>
      </c>
      <c r="C74" t="str">
        <f>MID(Wahlvorschlag!$A78,1,1)</f>
        <v/>
      </c>
      <c r="D74" t="str">
        <f>MID([1]Wahlvorschlag!$A78,2,1)</f>
        <v>2</v>
      </c>
      <c r="E74" t="e">
        <f t="shared" si="9"/>
        <v>#VALUE!</v>
      </c>
      <c r="F74" t="str">
        <f>Wahlvorschlag!B78&amp;" "&amp;Wahlvorschlag!C78&amp;", "&amp;(LEFT(RIGHT(Wahlvorschlag!G78,4),4))&amp;", "&amp;IF(Wahlvorschlag!K78="","",Wahlvorschlag!K78)&amp;""&amp;IF(Wahlvorschlag!K78="","",", ")&amp;""&amp;Wahlvorschlag!H78&amp;", "&amp;Wahlvorschlag!E78&amp;" "&amp;Wahlvorschlag!F78&amp;""&amp;IF(Wahlvorschlag!L78=1,", bisher","")</f>
        <v xml:space="preserve"> , , ,  </v>
      </c>
      <c r="I74" t="e">
        <f t="shared" si="10"/>
        <v>#VALUE!</v>
      </c>
      <c r="J74" t="e">
        <f t="shared" si="11"/>
        <v>#VALUE!</v>
      </c>
      <c r="K74" t="e">
        <f t="shared" si="12"/>
        <v>#VALUE!</v>
      </c>
      <c r="L74" t="e">
        <f t="shared" si="13"/>
        <v>#VALUE!</v>
      </c>
    </row>
    <row r="75" spans="1:12">
      <c r="A75" t="str">
        <f t="shared" si="14"/>
        <v>1</v>
      </c>
      <c r="B75" t="str">
        <f t="shared" si="15"/>
        <v>1</v>
      </c>
      <c r="C75" t="str">
        <f>MID(Wahlvorschlag!$A79,1,1)</f>
        <v/>
      </c>
      <c r="D75" t="str">
        <f>MID([1]Wahlvorschlag!$A79,2,1)</f>
        <v>3</v>
      </c>
      <c r="E75" t="e">
        <f t="shared" si="9"/>
        <v>#VALUE!</v>
      </c>
      <c r="F75" t="str">
        <f>Wahlvorschlag!B79&amp;" "&amp;Wahlvorschlag!C79&amp;", "&amp;(LEFT(RIGHT(Wahlvorschlag!G79,4),4))&amp;", "&amp;IF(Wahlvorschlag!K79="","",Wahlvorschlag!K79)&amp;""&amp;IF(Wahlvorschlag!K79="","",", ")&amp;""&amp;Wahlvorschlag!H79&amp;", "&amp;Wahlvorschlag!E79&amp;" "&amp;Wahlvorschlag!F79&amp;""&amp;IF(Wahlvorschlag!L79=1,", bisher","")</f>
        <v xml:space="preserve"> , , ,  </v>
      </c>
      <c r="I75" t="e">
        <f t="shared" si="10"/>
        <v>#VALUE!</v>
      </c>
      <c r="J75" t="e">
        <f t="shared" si="11"/>
        <v>#VALUE!</v>
      </c>
      <c r="K75" t="e">
        <f t="shared" si="12"/>
        <v>#VALUE!</v>
      </c>
      <c r="L75" t="e">
        <f t="shared" si="13"/>
        <v>#VALUE!</v>
      </c>
    </row>
    <row r="76" spans="1:12">
      <c r="A76" t="str">
        <f t="shared" si="14"/>
        <v>1</v>
      </c>
      <c r="B76" t="str">
        <f t="shared" si="15"/>
        <v>1</v>
      </c>
      <c r="C76" t="str">
        <f>MID(Wahlvorschlag!$A80,1,1)</f>
        <v/>
      </c>
      <c r="D76" t="str">
        <f>MID([1]Wahlvorschlag!$A80,2,1)</f>
        <v>4</v>
      </c>
      <c r="E76" t="e">
        <f t="shared" si="9"/>
        <v>#VALUE!</v>
      </c>
      <c r="F76" t="str">
        <f>Wahlvorschlag!B80&amp;" "&amp;Wahlvorschlag!C80&amp;", "&amp;(LEFT(RIGHT(Wahlvorschlag!G80,4),4))&amp;", "&amp;IF(Wahlvorschlag!K80="","",Wahlvorschlag!K80)&amp;""&amp;IF(Wahlvorschlag!K80="","",", ")&amp;""&amp;Wahlvorschlag!H80&amp;", "&amp;Wahlvorschlag!E80&amp;" "&amp;Wahlvorschlag!F80&amp;""&amp;IF(Wahlvorschlag!L80=1,", bisher","")</f>
        <v xml:space="preserve"> , , ,  </v>
      </c>
      <c r="I76" t="e">
        <f t="shared" si="10"/>
        <v>#VALUE!</v>
      </c>
      <c r="J76" t="e">
        <f t="shared" si="11"/>
        <v>#VALUE!</v>
      </c>
      <c r="K76" t="e">
        <f t="shared" si="12"/>
        <v>#VALUE!</v>
      </c>
      <c r="L76" t="e">
        <f t="shared" si="13"/>
        <v>#VALUE!</v>
      </c>
    </row>
    <row r="77" spans="1:12">
      <c r="A77" t="str">
        <f t="shared" si="14"/>
        <v>1</v>
      </c>
      <c r="B77" t="str">
        <f t="shared" si="15"/>
        <v>1</v>
      </c>
      <c r="C77" t="str">
        <f>MID(Wahlvorschlag!$A81,1,1)</f>
        <v/>
      </c>
      <c r="D77" t="str">
        <f>MID([1]Wahlvorschlag!$A81,2,1)</f>
        <v>5</v>
      </c>
      <c r="E77" t="e">
        <f t="shared" si="9"/>
        <v>#VALUE!</v>
      </c>
      <c r="F77" t="str">
        <f>Wahlvorschlag!B81&amp;" "&amp;Wahlvorschlag!C81&amp;", "&amp;(LEFT(RIGHT(Wahlvorschlag!G81,4),4))&amp;", "&amp;IF(Wahlvorschlag!K81="","",Wahlvorschlag!K81)&amp;""&amp;IF(Wahlvorschlag!K81="","",", ")&amp;""&amp;Wahlvorschlag!H81&amp;", "&amp;Wahlvorschlag!E81&amp;" "&amp;Wahlvorschlag!F81&amp;""&amp;IF(Wahlvorschlag!L81=1,", bisher","")</f>
        <v xml:space="preserve"> , , ,  </v>
      </c>
      <c r="I77" t="e">
        <f t="shared" si="10"/>
        <v>#VALUE!</v>
      </c>
      <c r="J77" t="e">
        <f t="shared" si="11"/>
        <v>#VALUE!</v>
      </c>
      <c r="K77" t="e">
        <f t="shared" si="12"/>
        <v>#VALUE!</v>
      </c>
      <c r="L77" t="e">
        <f t="shared" si="13"/>
        <v>#VALUE!</v>
      </c>
    </row>
    <row r="78" spans="1:12">
      <c r="A78" t="str">
        <f t="shared" si="14"/>
        <v>1</v>
      </c>
      <c r="B78" t="str">
        <f t="shared" si="15"/>
        <v>1</v>
      </c>
      <c r="C78" t="str">
        <f>MID(Wahlvorschlag!$A82,1,1)</f>
        <v/>
      </c>
      <c r="D78" t="str">
        <f>MID([1]Wahlvorschlag!$A82,2,1)</f>
        <v>6</v>
      </c>
      <c r="E78" t="e">
        <f t="shared" si="9"/>
        <v>#VALUE!</v>
      </c>
      <c r="F78" t="str">
        <f>Wahlvorschlag!B82&amp;" "&amp;Wahlvorschlag!C82&amp;", "&amp;(LEFT(RIGHT(Wahlvorschlag!G82,4),4))&amp;", "&amp;IF(Wahlvorschlag!K82="","",Wahlvorschlag!K82)&amp;""&amp;IF(Wahlvorschlag!K82="","",", ")&amp;""&amp;Wahlvorschlag!H82&amp;", "&amp;Wahlvorschlag!E82&amp;" "&amp;Wahlvorschlag!F82&amp;""&amp;IF(Wahlvorschlag!L82=1,", bisher","")</f>
        <v xml:space="preserve"> , , ,  </v>
      </c>
      <c r="I78" t="e">
        <f t="shared" si="10"/>
        <v>#VALUE!</v>
      </c>
      <c r="J78" t="e">
        <f t="shared" si="11"/>
        <v>#VALUE!</v>
      </c>
      <c r="K78" t="e">
        <f t="shared" si="12"/>
        <v>#VALUE!</v>
      </c>
      <c r="L78" t="e">
        <f t="shared" si="13"/>
        <v>#VALUE!</v>
      </c>
    </row>
    <row r="79" spans="1:12">
      <c r="A79" t="str">
        <f t="shared" si="14"/>
        <v>1</v>
      </c>
      <c r="B79" t="str">
        <f t="shared" si="15"/>
        <v>1</v>
      </c>
      <c r="C79" t="str">
        <f>MID(Wahlvorschlag!$A83,1,1)</f>
        <v/>
      </c>
      <c r="D79" t="str">
        <f>MID([1]Wahlvorschlag!$A83,2,1)</f>
        <v>7</v>
      </c>
      <c r="E79" t="e">
        <f t="shared" si="9"/>
        <v>#VALUE!</v>
      </c>
      <c r="F79" t="str">
        <f>Wahlvorschlag!B83&amp;" "&amp;Wahlvorschlag!C83&amp;", "&amp;(LEFT(RIGHT(Wahlvorschlag!G83,4),4))&amp;", "&amp;IF(Wahlvorschlag!K83="","",Wahlvorschlag!K83)&amp;""&amp;IF(Wahlvorschlag!K83="","",", ")&amp;""&amp;Wahlvorschlag!H83&amp;", "&amp;Wahlvorschlag!E83&amp;" "&amp;Wahlvorschlag!F83&amp;""&amp;IF(Wahlvorschlag!L83=1,", bisher","")</f>
        <v xml:space="preserve"> , , ,  </v>
      </c>
      <c r="I79" t="e">
        <f t="shared" si="10"/>
        <v>#VALUE!</v>
      </c>
      <c r="J79" t="e">
        <f t="shared" si="11"/>
        <v>#VALUE!</v>
      </c>
      <c r="K79" t="e">
        <f t="shared" si="12"/>
        <v>#VALUE!</v>
      </c>
      <c r="L79" t="e">
        <f t="shared" si="13"/>
        <v>#VALUE!</v>
      </c>
    </row>
    <row r="80" spans="1:12">
      <c r="A80" t="str">
        <f t="shared" si="14"/>
        <v>1</v>
      </c>
      <c r="B80" t="str">
        <f t="shared" si="15"/>
        <v>1</v>
      </c>
      <c r="C80" t="str">
        <f>MID(Wahlvorschlag!$A84,1,1)</f>
        <v/>
      </c>
      <c r="D80" t="str">
        <f>MID([1]Wahlvorschlag!$A84,2,1)</f>
        <v>8</v>
      </c>
      <c r="E80" t="e">
        <f t="shared" si="9"/>
        <v>#VALUE!</v>
      </c>
      <c r="F80" t="str">
        <f>Wahlvorschlag!B84&amp;" "&amp;Wahlvorschlag!C84&amp;", "&amp;(LEFT(RIGHT(Wahlvorschlag!G84,4),4))&amp;", "&amp;IF(Wahlvorschlag!K84="","",Wahlvorschlag!K84)&amp;""&amp;IF(Wahlvorschlag!K84="","",", ")&amp;""&amp;Wahlvorschlag!H84&amp;", "&amp;Wahlvorschlag!E84&amp;" "&amp;Wahlvorschlag!F84&amp;""&amp;IF(Wahlvorschlag!L84=1,", bisher","")</f>
        <v xml:space="preserve"> , , ,  </v>
      </c>
      <c r="I80" t="e">
        <f t="shared" si="10"/>
        <v>#VALUE!</v>
      </c>
      <c r="J80" t="e">
        <f t="shared" si="11"/>
        <v>#VALUE!</v>
      </c>
      <c r="K80" t="e">
        <f t="shared" si="12"/>
        <v>#VALUE!</v>
      </c>
      <c r="L80" t="e">
        <f t="shared" si="13"/>
        <v>#VALUE!</v>
      </c>
    </row>
    <row r="81" spans="1:12">
      <c r="A81" t="str">
        <f t="shared" si="14"/>
        <v>1</v>
      </c>
      <c r="B81" t="str">
        <f t="shared" si="15"/>
        <v>1</v>
      </c>
      <c r="C81" t="str">
        <f>MID(Wahlvorschlag!$A85,1,1)</f>
        <v/>
      </c>
      <c r="D81" t="str">
        <f>MID([1]Wahlvorschlag!$A85,2,1)</f>
        <v>9</v>
      </c>
      <c r="E81" t="e">
        <f t="shared" si="9"/>
        <v>#VALUE!</v>
      </c>
      <c r="F81" t="str">
        <f>Wahlvorschlag!B85&amp;" "&amp;Wahlvorschlag!C85&amp;", "&amp;(LEFT(RIGHT(Wahlvorschlag!G85,4),4))&amp;", "&amp;IF(Wahlvorschlag!K85="","",Wahlvorschlag!K85)&amp;""&amp;IF(Wahlvorschlag!K85="","",", ")&amp;""&amp;Wahlvorschlag!H85&amp;", "&amp;Wahlvorschlag!E85&amp;" "&amp;Wahlvorschlag!F85&amp;""&amp;IF(Wahlvorschlag!L85=1,", bisher","")</f>
        <v xml:space="preserve"> , , ,  </v>
      </c>
      <c r="I81" t="e">
        <f t="shared" si="10"/>
        <v>#VALUE!</v>
      </c>
      <c r="J81" t="e">
        <f t="shared" si="11"/>
        <v>#VALUE!</v>
      </c>
      <c r="K81" t="e">
        <f t="shared" si="12"/>
        <v>#VALUE!</v>
      </c>
      <c r="L81" t="e">
        <f t="shared" si="13"/>
        <v>#VALUE!</v>
      </c>
    </row>
    <row r="82" spans="1:12">
      <c r="A82" t="str">
        <f t="shared" si="14"/>
        <v>1</v>
      </c>
      <c r="B82" t="str">
        <f t="shared" si="15"/>
        <v>1</v>
      </c>
      <c r="C82" t="str">
        <f>MID(Wahlvorschlag!$A86,1,1)</f>
        <v/>
      </c>
      <c r="D82" t="str">
        <f>MID([1]Wahlvorschlag!$A86,2,1)</f>
        <v>0</v>
      </c>
      <c r="E82" t="e">
        <f t="shared" si="9"/>
        <v>#VALUE!</v>
      </c>
      <c r="F82" t="str">
        <f>Wahlvorschlag!B86&amp;" "&amp;Wahlvorschlag!C86&amp;", "&amp;(LEFT(RIGHT(Wahlvorschlag!G86,4),4))&amp;", "&amp;IF(Wahlvorschlag!K86="","",Wahlvorschlag!K86)&amp;""&amp;IF(Wahlvorschlag!K86="","",", ")&amp;""&amp;Wahlvorschlag!H86&amp;", "&amp;Wahlvorschlag!E86&amp;" "&amp;Wahlvorschlag!F86&amp;""&amp;IF(Wahlvorschlag!L86=1,", bisher","")</f>
        <v xml:space="preserve"> , , ,  </v>
      </c>
      <c r="I82" t="e">
        <f t="shared" si="10"/>
        <v>#VALUE!</v>
      </c>
      <c r="J82" t="e">
        <f t="shared" si="11"/>
        <v>#VALUE!</v>
      </c>
      <c r="K82" t="e">
        <f t="shared" si="12"/>
        <v>#VALUE!</v>
      </c>
      <c r="L82" t="e">
        <f t="shared" si="13"/>
        <v>#VALUE!</v>
      </c>
    </row>
  </sheetData>
  <sheetProtection selectLockedCells="1" selectUnlockedCells="1"/>
  <mergeCells count="4">
    <mergeCell ref="A1:E1"/>
    <mergeCell ref="A2:E2"/>
    <mergeCell ref="F2:H2"/>
    <mergeCell ref="I1:L1"/>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3"/>
  <sheetViews>
    <sheetView workbookViewId="0"/>
  </sheetViews>
  <sheetFormatPr baseColWidth="10" defaultRowHeight="12.75"/>
  <cols>
    <col min="1" max="1" width="23.5703125" customWidth="1"/>
  </cols>
  <sheetData>
    <row r="1" spans="1:5" ht="15.75">
      <c r="A1" s="42" t="s">
        <v>60</v>
      </c>
      <c r="B1" s="44">
        <f>Druckaufbereitung!H1</f>
        <v>11</v>
      </c>
      <c r="C1" s="38"/>
      <c r="D1" s="38"/>
      <c r="E1" s="39"/>
    </row>
    <row r="2" spans="1:5" ht="15">
      <c r="A2" s="42" t="s">
        <v>147</v>
      </c>
      <c r="B2">
        <f>Wahlvorschlag!H2</f>
        <v>0</v>
      </c>
    </row>
    <row r="3" spans="1:5" ht="15">
      <c r="A3" s="43" t="s">
        <v>148</v>
      </c>
      <c r="B3" s="43" t="s">
        <v>149</v>
      </c>
      <c r="C3" s="43" t="s">
        <v>150</v>
      </c>
      <c r="D3" s="43" t="s">
        <v>151</v>
      </c>
      <c r="E3" s="43" t="s">
        <v>37</v>
      </c>
    </row>
    <row r="4" spans="1:5">
      <c r="A4">
        <f>Wahlvorschlag!B7</f>
        <v>0</v>
      </c>
      <c r="B4">
        <f>Wahlvorschlag!C7</f>
        <v>0</v>
      </c>
      <c r="C4" t="str">
        <f>MID(Wahlvorschlag!G7,7,4)</f>
        <v/>
      </c>
      <c r="D4" t="str">
        <f>IF(Wahlvorschlag!J7="Frau","w","m")</f>
        <v>m</v>
      </c>
      <c r="E4" s="44" t="str">
        <f>IF(Wahlvorschlag!L7=1,"bisher","")</f>
        <v/>
      </c>
    </row>
    <row r="5" spans="1:5">
      <c r="A5">
        <f>Wahlvorschlag!B8</f>
        <v>0</v>
      </c>
      <c r="B5">
        <f>Wahlvorschlag!C8</f>
        <v>0</v>
      </c>
      <c r="C5" t="str">
        <f>MID(Wahlvorschlag!G8,7,4)</f>
        <v/>
      </c>
      <c r="D5" t="str">
        <f>IF(Wahlvorschlag!J8="Frau","w","m")</f>
        <v>m</v>
      </c>
      <c r="E5" s="44" t="str">
        <f>IF(Wahlvorschlag!L8=1,"bisher","")</f>
        <v/>
      </c>
    </row>
    <row r="6" spans="1:5">
      <c r="A6">
        <f>Wahlvorschlag!B9</f>
        <v>0</v>
      </c>
      <c r="B6">
        <f>Wahlvorschlag!C9</f>
        <v>0</v>
      </c>
      <c r="C6" t="str">
        <f>MID(Wahlvorschlag!G9,7,4)</f>
        <v/>
      </c>
      <c r="D6" t="str">
        <f>IF(Wahlvorschlag!J9="Frau","w","m")</f>
        <v>m</v>
      </c>
      <c r="E6" s="44" t="str">
        <f>IF(Wahlvorschlag!L9=1,"bisher","")</f>
        <v/>
      </c>
    </row>
    <row r="7" spans="1:5">
      <c r="A7">
        <f>Wahlvorschlag!B10</f>
        <v>0</v>
      </c>
      <c r="B7">
        <f>Wahlvorschlag!C10</f>
        <v>0</v>
      </c>
      <c r="C7" t="str">
        <f>MID(Wahlvorschlag!G10,7,4)</f>
        <v/>
      </c>
      <c r="D7" t="str">
        <f>IF(Wahlvorschlag!J10="Frau","w","m")</f>
        <v>m</v>
      </c>
      <c r="E7" s="44" t="str">
        <f>IF(Wahlvorschlag!L10=1,"bisher","")</f>
        <v/>
      </c>
    </row>
    <row r="8" spans="1:5">
      <c r="A8">
        <f>Wahlvorschlag!B11</f>
        <v>0</v>
      </c>
      <c r="B8">
        <f>Wahlvorschlag!C11</f>
        <v>0</v>
      </c>
      <c r="C8" t="str">
        <f>MID(Wahlvorschlag!G11,7,4)</f>
        <v/>
      </c>
      <c r="D8" t="str">
        <f>IF(Wahlvorschlag!J11="Frau","w","m")</f>
        <v>m</v>
      </c>
      <c r="E8" s="44" t="str">
        <f>IF(Wahlvorschlag!L11=1,"bisher","")</f>
        <v/>
      </c>
    </row>
    <row r="9" spans="1:5">
      <c r="A9">
        <f>Wahlvorschlag!B12</f>
        <v>0</v>
      </c>
      <c r="B9">
        <f>Wahlvorschlag!C12</f>
        <v>0</v>
      </c>
      <c r="C9" t="str">
        <f>MID(Wahlvorschlag!G12,7,4)</f>
        <v/>
      </c>
      <c r="D9" t="str">
        <f>IF(Wahlvorschlag!J12="Frau","w","m")</f>
        <v>m</v>
      </c>
      <c r="E9" s="44" t="str">
        <f>IF(Wahlvorschlag!L12=1,"bisher","")</f>
        <v/>
      </c>
    </row>
    <row r="10" spans="1:5">
      <c r="A10">
        <f>Wahlvorschlag!B13</f>
        <v>0</v>
      </c>
      <c r="B10">
        <f>Wahlvorschlag!C13</f>
        <v>0</v>
      </c>
      <c r="C10" t="str">
        <f>MID(Wahlvorschlag!G13,7,4)</f>
        <v/>
      </c>
      <c r="D10" t="str">
        <f>IF(Wahlvorschlag!J13="Frau","w","m")</f>
        <v>m</v>
      </c>
      <c r="E10" s="44" t="str">
        <f>IF(Wahlvorschlag!L13=1,"bisher","")</f>
        <v/>
      </c>
    </row>
    <row r="11" spans="1:5">
      <c r="A11">
        <f>Wahlvorschlag!B14</f>
        <v>0</v>
      </c>
      <c r="B11">
        <f>Wahlvorschlag!C14</f>
        <v>0</v>
      </c>
      <c r="C11" t="str">
        <f>MID(Wahlvorschlag!G14,7,4)</f>
        <v/>
      </c>
      <c r="D11" t="str">
        <f>IF(Wahlvorschlag!J14="Frau","w","m")</f>
        <v>m</v>
      </c>
      <c r="E11" s="44" t="str">
        <f>IF(Wahlvorschlag!L14=1,"bisher","")</f>
        <v/>
      </c>
    </row>
    <row r="12" spans="1:5">
      <c r="A12">
        <f>Wahlvorschlag!B15</f>
        <v>0</v>
      </c>
      <c r="B12">
        <f>Wahlvorschlag!C15</f>
        <v>0</v>
      </c>
      <c r="C12" t="str">
        <f>MID(Wahlvorschlag!G15,7,4)</f>
        <v/>
      </c>
      <c r="D12" t="str">
        <f>IF(Wahlvorschlag!J15="Frau","w","m")</f>
        <v>m</v>
      </c>
      <c r="E12" s="44" t="str">
        <f>IF(Wahlvorschlag!L15=1,"bisher","")</f>
        <v/>
      </c>
    </row>
    <row r="13" spans="1:5">
      <c r="A13">
        <f>Wahlvorschlag!B16</f>
        <v>0</v>
      </c>
      <c r="B13">
        <f>Wahlvorschlag!C16</f>
        <v>0</v>
      </c>
      <c r="C13" t="str">
        <f>MID(Wahlvorschlag!G16,7,4)</f>
        <v/>
      </c>
      <c r="D13" t="str">
        <f>IF(Wahlvorschlag!J16="Frau","w","m")</f>
        <v>m</v>
      </c>
      <c r="E13" s="44" t="str">
        <f>IF(Wahlvorschlag!L16=1,"bisher","")</f>
        <v/>
      </c>
    </row>
    <row r="14" spans="1:5">
      <c r="A14">
        <f>Wahlvorschlag!B17</f>
        <v>0</v>
      </c>
      <c r="B14">
        <f>Wahlvorschlag!C17</f>
        <v>0</v>
      </c>
      <c r="C14" t="str">
        <f>MID(Wahlvorschlag!G17,7,4)</f>
        <v/>
      </c>
      <c r="D14" t="str">
        <f>IF(Wahlvorschlag!J17="Frau","w","m")</f>
        <v>m</v>
      </c>
      <c r="E14" s="44" t="str">
        <f>IF(Wahlvorschlag!L17=1,"bisher","")</f>
        <v/>
      </c>
    </row>
    <row r="15" spans="1:5">
      <c r="A15">
        <f>Wahlvorschlag!B18</f>
        <v>0</v>
      </c>
      <c r="B15">
        <f>Wahlvorschlag!C18</f>
        <v>0</v>
      </c>
      <c r="C15" t="str">
        <f>MID(Wahlvorschlag!G18,7,4)</f>
        <v/>
      </c>
      <c r="D15" t="str">
        <f>IF(Wahlvorschlag!J18="Frau","w","m")</f>
        <v>m</v>
      </c>
      <c r="E15" s="44" t="str">
        <f>IF(Wahlvorschlag!L18=1,"bisher","")</f>
        <v/>
      </c>
    </row>
    <row r="16" spans="1:5">
      <c r="A16">
        <f>Wahlvorschlag!B19</f>
        <v>0</v>
      </c>
      <c r="B16">
        <f>Wahlvorschlag!C19</f>
        <v>0</v>
      </c>
      <c r="C16" t="str">
        <f>MID(Wahlvorschlag!G19,7,4)</f>
        <v/>
      </c>
      <c r="D16" t="str">
        <f>IF(Wahlvorschlag!J19="Frau","w","m")</f>
        <v>m</v>
      </c>
      <c r="E16" s="44" t="str">
        <f>IF(Wahlvorschlag!L19=1,"bisher","")</f>
        <v/>
      </c>
    </row>
    <row r="17" spans="1:5">
      <c r="A17">
        <f>Wahlvorschlag!B20</f>
        <v>0</v>
      </c>
      <c r="B17">
        <f>Wahlvorschlag!C20</f>
        <v>0</v>
      </c>
      <c r="C17" t="str">
        <f>MID(Wahlvorschlag!G20,7,4)</f>
        <v/>
      </c>
      <c r="D17" t="str">
        <f>IF(Wahlvorschlag!J20="Frau","w","m")</f>
        <v>m</v>
      </c>
      <c r="E17" s="44" t="str">
        <f>IF(Wahlvorschlag!L20=1,"bisher","")</f>
        <v/>
      </c>
    </row>
    <row r="18" spans="1:5">
      <c r="A18">
        <f>Wahlvorschlag!B21</f>
        <v>0</v>
      </c>
      <c r="B18">
        <f>Wahlvorschlag!C21</f>
        <v>0</v>
      </c>
      <c r="C18" t="str">
        <f>MID(Wahlvorschlag!G21,7,4)</f>
        <v/>
      </c>
      <c r="D18" t="str">
        <f>IF(Wahlvorschlag!J21="Frau","w","m")</f>
        <v>m</v>
      </c>
      <c r="E18" s="44" t="str">
        <f>IF(Wahlvorschlag!L21=1,"bisher","")</f>
        <v/>
      </c>
    </row>
    <row r="19" spans="1:5">
      <c r="A19">
        <f>Wahlvorschlag!B22</f>
        <v>0</v>
      </c>
      <c r="B19">
        <f>Wahlvorschlag!C22</f>
        <v>0</v>
      </c>
      <c r="C19" t="str">
        <f>MID(Wahlvorschlag!G22,7,4)</f>
        <v/>
      </c>
      <c r="D19" t="str">
        <f>IF(Wahlvorschlag!J22="Frau","w","m")</f>
        <v>m</v>
      </c>
      <c r="E19" s="44" t="str">
        <f>IF(Wahlvorschlag!L22=1,"bisher","")</f>
        <v/>
      </c>
    </row>
    <row r="20" spans="1:5">
      <c r="A20">
        <f>Wahlvorschlag!B23</f>
        <v>0</v>
      </c>
      <c r="B20">
        <f>Wahlvorschlag!C23</f>
        <v>0</v>
      </c>
      <c r="C20" t="str">
        <f>MID(Wahlvorschlag!G23,7,4)</f>
        <v/>
      </c>
      <c r="D20" t="str">
        <f>IF(Wahlvorschlag!J23="Frau","w","m")</f>
        <v>m</v>
      </c>
      <c r="E20" s="44" t="str">
        <f>IF(Wahlvorschlag!L23=1,"bisher","")</f>
        <v/>
      </c>
    </row>
    <row r="21" spans="1:5">
      <c r="A21">
        <f>Wahlvorschlag!B24</f>
        <v>0</v>
      </c>
      <c r="B21">
        <f>Wahlvorschlag!C24</f>
        <v>0</v>
      </c>
      <c r="C21" t="str">
        <f>MID(Wahlvorschlag!G24,7,4)</f>
        <v/>
      </c>
      <c r="D21" t="str">
        <f>IF(Wahlvorschlag!J24="Frau","w","m")</f>
        <v>m</v>
      </c>
      <c r="E21" s="44" t="str">
        <f>IF(Wahlvorschlag!L24=1,"bisher","")</f>
        <v/>
      </c>
    </row>
    <row r="22" spans="1:5">
      <c r="A22">
        <f>Wahlvorschlag!B25</f>
        <v>0</v>
      </c>
      <c r="B22">
        <f>Wahlvorschlag!C25</f>
        <v>0</v>
      </c>
      <c r="C22" t="str">
        <f>MID(Wahlvorschlag!G25,7,4)</f>
        <v/>
      </c>
      <c r="D22" t="str">
        <f>IF(Wahlvorschlag!J25="Frau","w","m")</f>
        <v>m</v>
      </c>
      <c r="E22" s="44" t="str">
        <f>IF(Wahlvorschlag!L25=1,"bisher","")</f>
        <v/>
      </c>
    </row>
    <row r="23" spans="1:5">
      <c r="A23">
        <f>Wahlvorschlag!B26</f>
        <v>0</v>
      </c>
      <c r="B23">
        <f>Wahlvorschlag!C26</f>
        <v>0</v>
      </c>
      <c r="C23" t="str">
        <f>MID(Wahlvorschlag!G26,7,4)</f>
        <v/>
      </c>
      <c r="D23" t="str">
        <f>IF(Wahlvorschlag!J26="Frau","w","m")</f>
        <v>m</v>
      </c>
      <c r="E23" s="44" t="str">
        <f>IF(Wahlvorschlag!L26=1,"bisher","")</f>
        <v/>
      </c>
    </row>
    <row r="24" spans="1:5">
      <c r="A24">
        <f>Wahlvorschlag!B27</f>
        <v>0</v>
      </c>
      <c r="B24">
        <f>Wahlvorschlag!C27</f>
        <v>0</v>
      </c>
      <c r="C24" t="str">
        <f>MID(Wahlvorschlag!G27,7,4)</f>
        <v/>
      </c>
      <c r="D24" t="str">
        <f>IF(Wahlvorschlag!J27="Frau","w","m")</f>
        <v>m</v>
      </c>
      <c r="E24" s="44" t="str">
        <f>IF(Wahlvorschlag!L27=1,"bisher","")</f>
        <v/>
      </c>
    </row>
    <row r="25" spans="1:5">
      <c r="A25">
        <f>Wahlvorschlag!B28</f>
        <v>0</v>
      </c>
      <c r="B25">
        <f>Wahlvorschlag!C28</f>
        <v>0</v>
      </c>
      <c r="C25" t="str">
        <f>MID(Wahlvorschlag!G28,7,4)</f>
        <v/>
      </c>
      <c r="D25" t="str">
        <f>IF(Wahlvorschlag!J28="Frau","w","m")</f>
        <v>m</v>
      </c>
      <c r="E25" s="44" t="str">
        <f>IF(Wahlvorschlag!L28=1,"bisher","")</f>
        <v/>
      </c>
    </row>
    <row r="26" spans="1:5">
      <c r="A26">
        <f>Wahlvorschlag!B29</f>
        <v>0</v>
      </c>
      <c r="B26">
        <f>Wahlvorschlag!C29</f>
        <v>0</v>
      </c>
      <c r="C26" t="str">
        <f>MID(Wahlvorschlag!G29,7,4)</f>
        <v/>
      </c>
      <c r="D26" t="str">
        <f>IF(Wahlvorschlag!J29="Frau","w","m")</f>
        <v>m</v>
      </c>
      <c r="E26" s="44" t="str">
        <f>IF(Wahlvorschlag!L29=1,"bisher","")</f>
        <v/>
      </c>
    </row>
    <row r="27" spans="1:5">
      <c r="A27">
        <f>Wahlvorschlag!B30</f>
        <v>0</v>
      </c>
      <c r="B27">
        <f>Wahlvorschlag!C30</f>
        <v>0</v>
      </c>
      <c r="C27" t="str">
        <f>MID(Wahlvorschlag!G30,7,4)</f>
        <v/>
      </c>
      <c r="D27" t="str">
        <f>IF(Wahlvorschlag!J30="Frau","w","m")</f>
        <v>m</v>
      </c>
      <c r="E27" s="44" t="str">
        <f>IF(Wahlvorschlag!L30=1,"bisher","")</f>
        <v/>
      </c>
    </row>
    <row r="28" spans="1:5">
      <c r="A28">
        <f>Wahlvorschlag!B31</f>
        <v>0</v>
      </c>
      <c r="B28">
        <f>Wahlvorschlag!C31</f>
        <v>0</v>
      </c>
      <c r="C28" t="str">
        <f>MID(Wahlvorschlag!G31,7,4)</f>
        <v/>
      </c>
      <c r="D28" t="str">
        <f>IF(Wahlvorschlag!J31="Frau","w","m")</f>
        <v>m</v>
      </c>
      <c r="E28" s="44" t="str">
        <f>IF(Wahlvorschlag!L31=1,"bisher","")</f>
        <v/>
      </c>
    </row>
    <row r="29" spans="1:5">
      <c r="A29">
        <f>Wahlvorschlag!B32</f>
        <v>0</v>
      </c>
      <c r="B29">
        <f>Wahlvorschlag!C32</f>
        <v>0</v>
      </c>
      <c r="C29" t="str">
        <f>MID(Wahlvorschlag!G32,7,4)</f>
        <v/>
      </c>
      <c r="D29" t="str">
        <f>IF(Wahlvorschlag!J32="Frau","w","m")</f>
        <v>m</v>
      </c>
      <c r="E29" s="44" t="str">
        <f>IF(Wahlvorschlag!L32=1,"bisher","")</f>
        <v/>
      </c>
    </row>
    <row r="30" spans="1:5">
      <c r="A30">
        <f>Wahlvorschlag!B33</f>
        <v>0</v>
      </c>
      <c r="B30">
        <f>Wahlvorschlag!C33</f>
        <v>0</v>
      </c>
      <c r="C30" t="str">
        <f>MID(Wahlvorschlag!G33,7,4)</f>
        <v/>
      </c>
      <c r="D30" t="str">
        <f>IF(Wahlvorschlag!J33="Frau","w","m")</f>
        <v>m</v>
      </c>
      <c r="E30" s="44" t="str">
        <f>IF(Wahlvorschlag!L33=1,"bisher","")</f>
        <v/>
      </c>
    </row>
    <row r="31" spans="1:5">
      <c r="A31">
        <f>Wahlvorschlag!B34</f>
        <v>0</v>
      </c>
      <c r="B31">
        <f>Wahlvorschlag!C34</f>
        <v>0</v>
      </c>
      <c r="C31" t="str">
        <f>MID(Wahlvorschlag!G34,7,4)</f>
        <v/>
      </c>
      <c r="D31" t="str">
        <f>IF(Wahlvorschlag!J34="Frau","w","m")</f>
        <v>m</v>
      </c>
      <c r="E31" s="44" t="str">
        <f>IF(Wahlvorschlag!L34=1,"bisher","")</f>
        <v/>
      </c>
    </row>
    <row r="32" spans="1:5">
      <c r="A32">
        <f>Wahlvorschlag!B35</f>
        <v>0</v>
      </c>
      <c r="B32">
        <f>Wahlvorschlag!C35</f>
        <v>0</v>
      </c>
      <c r="C32" t="str">
        <f>MID(Wahlvorschlag!G35,7,4)</f>
        <v/>
      </c>
      <c r="D32" t="str">
        <f>IF(Wahlvorschlag!J35="Frau","w","m")</f>
        <v>m</v>
      </c>
      <c r="E32" s="44" t="str">
        <f>IF(Wahlvorschlag!L35=1,"bisher","")</f>
        <v/>
      </c>
    </row>
    <row r="33" spans="1:5">
      <c r="A33">
        <f>Wahlvorschlag!B36</f>
        <v>0</v>
      </c>
      <c r="B33">
        <f>Wahlvorschlag!C36</f>
        <v>0</v>
      </c>
      <c r="C33" t="str">
        <f>MID(Wahlvorschlag!G36,7,4)</f>
        <v/>
      </c>
      <c r="D33" t="str">
        <f>IF(Wahlvorschlag!J36="Frau","w","m")</f>
        <v>m</v>
      </c>
      <c r="E33" s="44" t="str">
        <f>IF(Wahlvorschlag!L36=1,"bisher","")</f>
        <v/>
      </c>
    </row>
    <row r="34" spans="1:5">
      <c r="A34">
        <f>Wahlvorschlag!B37</f>
        <v>0</v>
      </c>
      <c r="B34">
        <f>Wahlvorschlag!C37</f>
        <v>0</v>
      </c>
      <c r="C34" t="str">
        <f>MID(Wahlvorschlag!G37,7,4)</f>
        <v/>
      </c>
      <c r="D34" t="str">
        <f>IF(Wahlvorschlag!J37="Frau","w","m")</f>
        <v>m</v>
      </c>
      <c r="E34" s="44" t="str">
        <f>IF(Wahlvorschlag!L37=1,"bisher","")</f>
        <v/>
      </c>
    </row>
    <row r="35" spans="1:5">
      <c r="A35">
        <f>Wahlvorschlag!B38</f>
        <v>0</v>
      </c>
      <c r="B35">
        <f>Wahlvorschlag!C38</f>
        <v>0</v>
      </c>
      <c r="C35" t="str">
        <f>MID(Wahlvorschlag!G38,7,4)</f>
        <v/>
      </c>
      <c r="D35" t="str">
        <f>IF(Wahlvorschlag!J38="Frau","w","m")</f>
        <v>m</v>
      </c>
      <c r="E35" s="44" t="str">
        <f>IF(Wahlvorschlag!L38=1,"bisher","")</f>
        <v/>
      </c>
    </row>
    <row r="36" spans="1:5">
      <c r="A36">
        <f>Wahlvorschlag!B39</f>
        <v>0</v>
      </c>
      <c r="B36">
        <f>Wahlvorschlag!C39</f>
        <v>0</v>
      </c>
      <c r="C36" t="str">
        <f>MID(Wahlvorschlag!G39,7,4)</f>
        <v/>
      </c>
      <c r="D36" t="str">
        <f>IF(Wahlvorschlag!J39="Frau","w","m")</f>
        <v>m</v>
      </c>
      <c r="E36" s="44" t="str">
        <f>IF(Wahlvorschlag!L39=1,"bisher","")</f>
        <v/>
      </c>
    </row>
    <row r="37" spans="1:5">
      <c r="A37">
        <f>Wahlvorschlag!B40</f>
        <v>0</v>
      </c>
      <c r="B37">
        <f>Wahlvorschlag!C40</f>
        <v>0</v>
      </c>
      <c r="C37" t="str">
        <f>MID(Wahlvorschlag!G40,7,4)</f>
        <v/>
      </c>
      <c r="D37" t="str">
        <f>IF(Wahlvorschlag!J40="Frau","w","m")</f>
        <v>m</v>
      </c>
      <c r="E37" s="44" t="str">
        <f>IF(Wahlvorschlag!L40=1,"bisher","")</f>
        <v/>
      </c>
    </row>
    <row r="38" spans="1:5">
      <c r="A38">
        <f>Wahlvorschlag!B41</f>
        <v>0</v>
      </c>
      <c r="B38">
        <f>Wahlvorschlag!C41</f>
        <v>0</v>
      </c>
      <c r="C38" t="str">
        <f>MID(Wahlvorschlag!G41,7,4)</f>
        <v/>
      </c>
      <c r="D38" t="str">
        <f>IF(Wahlvorschlag!J41="Frau","w","m")</f>
        <v>m</v>
      </c>
      <c r="E38" s="44" t="str">
        <f>IF(Wahlvorschlag!L41=1,"bisher","")</f>
        <v/>
      </c>
    </row>
    <row r="39" spans="1:5">
      <c r="A39">
        <f>Wahlvorschlag!B42</f>
        <v>0</v>
      </c>
      <c r="B39">
        <f>Wahlvorschlag!C42</f>
        <v>0</v>
      </c>
      <c r="C39" t="str">
        <f>MID(Wahlvorschlag!G42,7,4)</f>
        <v/>
      </c>
      <c r="D39" t="str">
        <f>IF(Wahlvorschlag!J42="Frau","w","m")</f>
        <v>m</v>
      </c>
      <c r="E39" s="44" t="str">
        <f>IF(Wahlvorschlag!L42=1,"bisher","")</f>
        <v/>
      </c>
    </row>
    <row r="40" spans="1:5">
      <c r="A40">
        <f>Wahlvorschlag!B43</f>
        <v>0</v>
      </c>
      <c r="B40">
        <f>Wahlvorschlag!C43</f>
        <v>0</v>
      </c>
      <c r="C40" t="str">
        <f>MID(Wahlvorschlag!G43,7,4)</f>
        <v/>
      </c>
      <c r="D40" t="str">
        <f>IF(Wahlvorschlag!J43="Frau","w","m")</f>
        <v>m</v>
      </c>
      <c r="E40" s="44" t="str">
        <f>IF(Wahlvorschlag!L43=1,"bisher","")</f>
        <v/>
      </c>
    </row>
    <row r="41" spans="1:5">
      <c r="A41">
        <f>Wahlvorschlag!B44</f>
        <v>0</v>
      </c>
      <c r="B41">
        <f>Wahlvorschlag!C44</f>
        <v>0</v>
      </c>
      <c r="C41" t="str">
        <f>MID(Wahlvorschlag!G44,7,4)</f>
        <v/>
      </c>
      <c r="D41" t="str">
        <f>IF(Wahlvorschlag!J44="Frau","w","m")</f>
        <v>m</v>
      </c>
      <c r="E41" s="44" t="str">
        <f>IF(Wahlvorschlag!L44=1,"bisher","")</f>
        <v/>
      </c>
    </row>
    <row r="42" spans="1:5">
      <c r="A42">
        <f>Wahlvorschlag!B45</f>
        <v>0</v>
      </c>
      <c r="B42">
        <f>Wahlvorschlag!C45</f>
        <v>0</v>
      </c>
      <c r="C42" t="str">
        <f>MID(Wahlvorschlag!G45,7,4)</f>
        <v/>
      </c>
      <c r="D42" t="str">
        <f>IF(Wahlvorschlag!J45="Frau","w","m")</f>
        <v>m</v>
      </c>
      <c r="E42" s="44" t="str">
        <f>IF(Wahlvorschlag!L45=1,"bisher","")</f>
        <v/>
      </c>
    </row>
    <row r="43" spans="1:5">
      <c r="A43">
        <f>Wahlvorschlag!B46</f>
        <v>0</v>
      </c>
      <c r="B43">
        <f>Wahlvorschlag!C46</f>
        <v>0</v>
      </c>
      <c r="C43" t="str">
        <f>MID(Wahlvorschlag!G46,7,4)</f>
        <v/>
      </c>
      <c r="D43" t="str">
        <f>IF(Wahlvorschlag!J46="Frau","w","m")</f>
        <v>m</v>
      </c>
      <c r="E43" s="44" t="str">
        <f>IF(Wahlvorschlag!L46=1,"bisher","")</f>
        <v/>
      </c>
    </row>
    <row r="44" spans="1:5">
      <c r="A44">
        <f>Wahlvorschlag!B47</f>
        <v>0</v>
      </c>
      <c r="B44">
        <f>Wahlvorschlag!C47</f>
        <v>0</v>
      </c>
      <c r="C44" t="str">
        <f>MID(Wahlvorschlag!G47,7,4)</f>
        <v/>
      </c>
      <c r="D44" t="str">
        <f>IF(Wahlvorschlag!J47="Frau","w","m")</f>
        <v>m</v>
      </c>
      <c r="E44" s="44" t="str">
        <f>IF(Wahlvorschlag!L47=1,"bisher","")</f>
        <v/>
      </c>
    </row>
    <row r="45" spans="1:5">
      <c r="A45">
        <f>Wahlvorschlag!B48</f>
        <v>0</v>
      </c>
      <c r="B45">
        <f>Wahlvorschlag!C48</f>
        <v>0</v>
      </c>
      <c r="C45" t="str">
        <f>MID(Wahlvorschlag!G48,7,4)</f>
        <v/>
      </c>
      <c r="D45" t="str">
        <f>IF(Wahlvorschlag!J48="Frau","w","m")</f>
        <v>m</v>
      </c>
      <c r="E45" s="44" t="str">
        <f>IF(Wahlvorschlag!L48=1,"bisher","")</f>
        <v/>
      </c>
    </row>
    <row r="46" spans="1:5">
      <c r="A46">
        <f>Wahlvorschlag!B49</f>
        <v>0</v>
      </c>
      <c r="B46">
        <f>Wahlvorschlag!C49</f>
        <v>0</v>
      </c>
      <c r="C46" t="str">
        <f>MID(Wahlvorschlag!G49,7,4)</f>
        <v/>
      </c>
      <c r="D46" t="str">
        <f>IF(Wahlvorschlag!J49="Frau","w","m")</f>
        <v>m</v>
      </c>
      <c r="E46" s="44" t="str">
        <f>IF(Wahlvorschlag!L49=1,"bisher","")</f>
        <v/>
      </c>
    </row>
    <row r="47" spans="1:5">
      <c r="A47">
        <f>Wahlvorschlag!B50</f>
        <v>0</v>
      </c>
      <c r="B47">
        <f>Wahlvorschlag!C50</f>
        <v>0</v>
      </c>
      <c r="C47" t="str">
        <f>MID(Wahlvorschlag!G50,7,4)</f>
        <v/>
      </c>
      <c r="D47" t="str">
        <f>IF(Wahlvorschlag!J50="Frau","w","m")</f>
        <v>m</v>
      </c>
      <c r="E47" s="44" t="str">
        <f>IF(Wahlvorschlag!L50=1,"bisher","")</f>
        <v/>
      </c>
    </row>
    <row r="48" spans="1:5">
      <c r="A48">
        <f>Wahlvorschlag!B51</f>
        <v>0</v>
      </c>
      <c r="B48">
        <f>Wahlvorschlag!C51</f>
        <v>0</v>
      </c>
      <c r="C48" t="str">
        <f>MID(Wahlvorschlag!G51,7,4)</f>
        <v/>
      </c>
      <c r="D48" t="str">
        <f>IF(Wahlvorschlag!J51="Frau","w","m")</f>
        <v>m</v>
      </c>
      <c r="E48" s="44" t="str">
        <f>IF(Wahlvorschlag!L51=1,"bisher","")</f>
        <v/>
      </c>
    </row>
    <row r="49" spans="1:5">
      <c r="A49">
        <f>Wahlvorschlag!B52</f>
        <v>0</v>
      </c>
      <c r="B49">
        <f>Wahlvorschlag!C52</f>
        <v>0</v>
      </c>
      <c r="C49" t="str">
        <f>MID(Wahlvorschlag!G52,7,4)</f>
        <v/>
      </c>
      <c r="D49" t="str">
        <f>IF(Wahlvorschlag!J52="Frau","w","m")</f>
        <v>m</v>
      </c>
      <c r="E49" s="44" t="str">
        <f>IF(Wahlvorschlag!L52=1,"bisher","")</f>
        <v/>
      </c>
    </row>
    <row r="50" spans="1:5">
      <c r="A50">
        <f>Wahlvorschlag!B53</f>
        <v>0</v>
      </c>
      <c r="B50">
        <f>Wahlvorschlag!C53</f>
        <v>0</v>
      </c>
      <c r="C50" t="str">
        <f>MID(Wahlvorschlag!G53,7,4)</f>
        <v/>
      </c>
      <c r="D50" t="str">
        <f>IF(Wahlvorschlag!J53="Frau","w","m")</f>
        <v>m</v>
      </c>
      <c r="E50" s="44" t="str">
        <f>IF(Wahlvorschlag!L53=1,"bisher","")</f>
        <v/>
      </c>
    </row>
    <row r="51" spans="1:5">
      <c r="A51">
        <f>Wahlvorschlag!B54</f>
        <v>0</v>
      </c>
      <c r="B51">
        <f>Wahlvorschlag!C54</f>
        <v>0</v>
      </c>
      <c r="C51" t="str">
        <f>MID(Wahlvorschlag!G54,7,4)</f>
        <v/>
      </c>
      <c r="D51" t="str">
        <f>IF(Wahlvorschlag!J54="Frau","w","m")</f>
        <v>m</v>
      </c>
      <c r="E51" s="44" t="str">
        <f>IF(Wahlvorschlag!L54=1,"bisher","")</f>
        <v/>
      </c>
    </row>
    <row r="52" spans="1:5">
      <c r="A52">
        <f>Wahlvorschlag!B55</f>
        <v>0</v>
      </c>
      <c r="B52">
        <f>Wahlvorschlag!C55</f>
        <v>0</v>
      </c>
      <c r="C52" t="str">
        <f>MID(Wahlvorschlag!G55,7,4)</f>
        <v/>
      </c>
      <c r="D52" t="str">
        <f>IF(Wahlvorschlag!J55="Frau","w","m")</f>
        <v>m</v>
      </c>
      <c r="E52" s="44" t="str">
        <f>IF(Wahlvorschlag!L55=1,"bisher","")</f>
        <v/>
      </c>
    </row>
    <row r="53" spans="1:5">
      <c r="A53">
        <f>Wahlvorschlag!B56</f>
        <v>0</v>
      </c>
      <c r="B53">
        <f>Wahlvorschlag!C56</f>
        <v>0</v>
      </c>
      <c r="C53" t="str">
        <f>MID(Wahlvorschlag!G56,7,4)</f>
        <v/>
      </c>
      <c r="D53" t="str">
        <f>IF(Wahlvorschlag!J56="Frau","w","m")</f>
        <v>m</v>
      </c>
      <c r="E53" s="44" t="str">
        <f>IF(Wahlvorschlag!L56=1,"bisher","")</f>
        <v/>
      </c>
    </row>
    <row r="54" spans="1:5">
      <c r="A54">
        <f>Wahlvorschlag!B57</f>
        <v>0</v>
      </c>
      <c r="B54">
        <f>Wahlvorschlag!C57</f>
        <v>0</v>
      </c>
      <c r="C54" t="str">
        <f>MID(Wahlvorschlag!G57,7,4)</f>
        <v/>
      </c>
      <c r="D54" t="str">
        <f>IF(Wahlvorschlag!J57="Frau","w","m")</f>
        <v>m</v>
      </c>
      <c r="E54" s="44" t="str">
        <f>IF(Wahlvorschlag!L57=1,"bisher","")</f>
        <v/>
      </c>
    </row>
    <row r="55" spans="1:5">
      <c r="A55">
        <f>Wahlvorschlag!B58</f>
        <v>0</v>
      </c>
      <c r="B55">
        <f>Wahlvorschlag!C58</f>
        <v>0</v>
      </c>
      <c r="C55" t="str">
        <f>MID(Wahlvorschlag!G58,7,4)</f>
        <v/>
      </c>
      <c r="D55" t="str">
        <f>IF(Wahlvorschlag!J58="Frau","w","m")</f>
        <v>m</v>
      </c>
      <c r="E55" s="44" t="str">
        <f>IF(Wahlvorschlag!L58=1,"bisher","")</f>
        <v/>
      </c>
    </row>
    <row r="56" spans="1:5">
      <c r="A56">
        <f>Wahlvorschlag!B59</f>
        <v>0</v>
      </c>
      <c r="B56">
        <f>Wahlvorschlag!C59</f>
        <v>0</v>
      </c>
      <c r="C56" t="str">
        <f>MID(Wahlvorschlag!G59,7,4)</f>
        <v/>
      </c>
      <c r="D56" t="str">
        <f>IF(Wahlvorschlag!J59="Frau","w","m")</f>
        <v>m</v>
      </c>
      <c r="E56" s="44" t="str">
        <f>IF(Wahlvorschlag!L59=1,"bisher","")</f>
        <v/>
      </c>
    </row>
    <row r="57" spans="1:5">
      <c r="A57">
        <f>Wahlvorschlag!B60</f>
        <v>0</v>
      </c>
      <c r="B57">
        <f>Wahlvorschlag!C60</f>
        <v>0</v>
      </c>
      <c r="C57" t="str">
        <f>MID(Wahlvorschlag!G60,7,4)</f>
        <v/>
      </c>
      <c r="D57" t="str">
        <f>IF(Wahlvorschlag!J60="Frau","w","m")</f>
        <v>m</v>
      </c>
      <c r="E57" s="44" t="str">
        <f>IF(Wahlvorschlag!L60=1,"bisher","")</f>
        <v/>
      </c>
    </row>
    <row r="58" spans="1:5">
      <c r="A58">
        <f>Wahlvorschlag!B61</f>
        <v>0</v>
      </c>
      <c r="B58">
        <f>Wahlvorschlag!C61</f>
        <v>0</v>
      </c>
      <c r="C58" t="str">
        <f>MID(Wahlvorschlag!G61,7,4)</f>
        <v/>
      </c>
      <c r="D58" t="str">
        <f>IF(Wahlvorschlag!J61="Frau","w","m")</f>
        <v>m</v>
      </c>
      <c r="E58" s="44" t="str">
        <f>IF(Wahlvorschlag!L61=1,"bisher","")</f>
        <v/>
      </c>
    </row>
    <row r="59" spans="1:5">
      <c r="A59">
        <f>Wahlvorschlag!B62</f>
        <v>0</v>
      </c>
      <c r="B59">
        <f>Wahlvorschlag!C62</f>
        <v>0</v>
      </c>
      <c r="C59" t="str">
        <f>MID(Wahlvorschlag!G62,7,4)</f>
        <v/>
      </c>
      <c r="D59" t="str">
        <f>IF(Wahlvorschlag!J62="Frau","w","m")</f>
        <v>m</v>
      </c>
      <c r="E59" s="44" t="str">
        <f>IF(Wahlvorschlag!L62=1,"bisher","")</f>
        <v/>
      </c>
    </row>
    <row r="60" spans="1:5">
      <c r="A60">
        <f>Wahlvorschlag!B63</f>
        <v>0</v>
      </c>
      <c r="B60">
        <f>Wahlvorschlag!C63</f>
        <v>0</v>
      </c>
      <c r="C60" t="str">
        <f>MID(Wahlvorschlag!G63,7,4)</f>
        <v/>
      </c>
      <c r="D60" t="str">
        <f>IF(Wahlvorschlag!J63="Frau","w","m")</f>
        <v>m</v>
      </c>
      <c r="E60" s="44" t="str">
        <f>IF(Wahlvorschlag!L63=1,"bisher","")</f>
        <v/>
      </c>
    </row>
    <row r="61" spans="1:5">
      <c r="A61">
        <f>Wahlvorschlag!B64</f>
        <v>0</v>
      </c>
      <c r="B61">
        <f>Wahlvorschlag!C64</f>
        <v>0</v>
      </c>
      <c r="C61" t="str">
        <f>MID(Wahlvorschlag!G64,7,4)</f>
        <v/>
      </c>
      <c r="D61" t="str">
        <f>IF(Wahlvorschlag!J64="Frau","w","m")</f>
        <v>m</v>
      </c>
      <c r="E61" s="44" t="str">
        <f>IF(Wahlvorschlag!L64=1,"bisher","")</f>
        <v/>
      </c>
    </row>
    <row r="62" spans="1:5">
      <c r="A62">
        <f>Wahlvorschlag!B65</f>
        <v>0</v>
      </c>
      <c r="B62">
        <f>Wahlvorschlag!C65</f>
        <v>0</v>
      </c>
      <c r="C62" t="str">
        <f>MID(Wahlvorschlag!G65,7,4)</f>
        <v/>
      </c>
      <c r="D62" t="str">
        <f>IF(Wahlvorschlag!J65="Frau","w","m")</f>
        <v>m</v>
      </c>
      <c r="E62" s="44" t="str">
        <f>IF(Wahlvorschlag!L65=1,"bisher","")</f>
        <v/>
      </c>
    </row>
    <row r="63" spans="1:5">
      <c r="A63">
        <f>Wahlvorschlag!B66</f>
        <v>0</v>
      </c>
      <c r="B63">
        <f>Wahlvorschlag!C66</f>
        <v>0</v>
      </c>
      <c r="C63" t="str">
        <f>MID(Wahlvorschlag!G66,7,4)</f>
        <v/>
      </c>
      <c r="D63" t="str">
        <f>IF(Wahlvorschlag!J66="Frau","w","m")</f>
        <v>m</v>
      </c>
      <c r="E63" s="44" t="str">
        <f>IF(Wahlvorschlag!L66=1,"bisher","")</f>
        <v/>
      </c>
    </row>
    <row r="64" spans="1:5">
      <c r="A64">
        <f>Wahlvorschlag!B67</f>
        <v>0</v>
      </c>
      <c r="B64">
        <f>Wahlvorschlag!C67</f>
        <v>0</v>
      </c>
      <c r="C64" t="str">
        <f>MID(Wahlvorschlag!G67,7,4)</f>
        <v/>
      </c>
      <c r="D64" t="str">
        <f>IF(Wahlvorschlag!J67="Frau","w","m")</f>
        <v>m</v>
      </c>
      <c r="E64" s="44" t="str">
        <f>IF(Wahlvorschlag!L67=1,"bisher","")</f>
        <v/>
      </c>
    </row>
    <row r="65" spans="1:5">
      <c r="A65">
        <f>Wahlvorschlag!B68</f>
        <v>0</v>
      </c>
      <c r="B65">
        <f>Wahlvorschlag!C68</f>
        <v>0</v>
      </c>
      <c r="C65" t="str">
        <f>MID(Wahlvorschlag!G68,7,4)</f>
        <v/>
      </c>
      <c r="D65" t="str">
        <f>IF(Wahlvorschlag!J68="Frau","w","m")</f>
        <v>m</v>
      </c>
      <c r="E65" s="44" t="str">
        <f>IF(Wahlvorschlag!L68=1,"bisher","")</f>
        <v/>
      </c>
    </row>
    <row r="66" spans="1:5">
      <c r="A66">
        <f>Wahlvorschlag!B69</f>
        <v>0</v>
      </c>
      <c r="B66">
        <f>Wahlvorschlag!C69</f>
        <v>0</v>
      </c>
      <c r="C66" t="str">
        <f>MID(Wahlvorschlag!G69,7,4)</f>
        <v/>
      </c>
      <c r="D66" t="str">
        <f>IF(Wahlvorschlag!J69="Frau","w","m")</f>
        <v>m</v>
      </c>
      <c r="E66" s="44" t="str">
        <f>IF(Wahlvorschlag!L69=1,"bisher","")</f>
        <v/>
      </c>
    </row>
    <row r="67" spans="1:5">
      <c r="A67">
        <f>Wahlvorschlag!B70</f>
        <v>0</v>
      </c>
      <c r="B67">
        <f>Wahlvorschlag!C70</f>
        <v>0</v>
      </c>
      <c r="C67" t="str">
        <f>MID(Wahlvorschlag!G70,7,4)</f>
        <v/>
      </c>
      <c r="D67" t="str">
        <f>IF(Wahlvorschlag!J70="Frau","w","m")</f>
        <v>m</v>
      </c>
      <c r="E67" s="44" t="str">
        <f>IF(Wahlvorschlag!L70=1,"bisher","")</f>
        <v/>
      </c>
    </row>
    <row r="68" spans="1:5">
      <c r="A68">
        <f>Wahlvorschlag!B71</f>
        <v>0</v>
      </c>
      <c r="B68">
        <f>Wahlvorschlag!C71</f>
        <v>0</v>
      </c>
      <c r="C68" t="str">
        <f>MID(Wahlvorschlag!G71,7,4)</f>
        <v/>
      </c>
      <c r="D68" t="str">
        <f>IF(Wahlvorschlag!J71="Frau","w","m")</f>
        <v>m</v>
      </c>
      <c r="E68" s="44" t="str">
        <f>IF(Wahlvorschlag!L71=1,"bisher","")</f>
        <v/>
      </c>
    </row>
    <row r="69" spans="1:5">
      <c r="A69">
        <f>Wahlvorschlag!B72</f>
        <v>0</v>
      </c>
      <c r="B69">
        <f>Wahlvorschlag!C72</f>
        <v>0</v>
      </c>
      <c r="C69" t="str">
        <f>MID(Wahlvorschlag!G72,7,4)</f>
        <v/>
      </c>
      <c r="D69" t="str">
        <f>IF(Wahlvorschlag!J72="Frau","w","m")</f>
        <v>m</v>
      </c>
      <c r="E69" s="44" t="str">
        <f>IF(Wahlvorschlag!L72=1,"bisher","")</f>
        <v/>
      </c>
    </row>
    <row r="70" spans="1:5">
      <c r="A70">
        <f>Wahlvorschlag!B73</f>
        <v>0</v>
      </c>
      <c r="B70">
        <f>Wahlvorschlag!C73</f>
        <v>0</v>
      </c>
      <c r="C70" t="str">
        <f>MID(Wahlvorschlag!G73,7,4)</f>
        <v/>
      </c>
      <c r="D70" t="str">
        <f>IF(Wahlvorschlag!J73="Frau","w","m")</f>
        <v>m</v>
      </c>
      <c r="E70" s="44" t="str">
        <f>IF(Wahlvorschlag!L73=1,"bisher","")</f>
        <v/>
      </c>
    </row>
    <row r="71" spans="1:5">
      <c r="A71">
        <f>Wahlvorschlag!B74</f>
        <v>0</v>
      </c>
      <c r="B71">
        <f>Wahlvorschlag!C74</f>
        <v>0</v>
      </c>
      <c r="C71" t="str">
        <f>MID(Wahlvorschlag!G74,7,4)</f>
        <v/>
      </c>
      <c r="D71" t="str">
        <f>IF(Wahlvorschlag!J74="Frau","w","m")</f>
        <v>m</v>
      </c>
      <c r="E71" s="44" t="str">
        <f>IF(Wahlvorschlag!L74=1,"bisher","")</f>
        <v/>
      </c>
    </row>
    <row r="72" spans="1:5">
      <c r="A72">
        <f>Wahlvorschlag!B75</f>
        <v>0</v>
      </c>
      <c r="B72">
        <f>Wahlvorschlag!C75</f>
        <v>0</v>
      </c>
      <c r="C72" t="str">
        <f>MID(Wahlvorschlag!G75,7,4)</f>
        <v/>
      </c>
      <c r="D72" t="str">
        <f>IF(Wahlvorschlag!J75="Frau","w","m")</f>
        <v>m</v>
      </c>
      <c r="E72" s="44" t="str">
        <f>IF(Wahlvorschlag!L75=1,"bisher","")</f>
        <v/>
      </c>
    </row>
    <row r="73" spans="1:5">
      <c r="A73">
        <f>Wahlvorschlag!B76</f>
        <v>0</v>
      </c>
      <c r="B73">
        <f>Wahlvorschlag!C76</f>
        <v>0</v>
      </c>
      <c r="C73" t="str">
        <f>MID(Wahlvorschlag!G76,7,4)</f>
        <v/>
      </c>
      <c r="D73" t="str">
        <f>IF(Wahlvorschlag!J76="Frau","w","m")</f>
        <v>m</v>
      </c>
      <c r="E73" s="44" t="str">
        <f>IF(Wahlvorschlag!L76=1,"bisher","")</f>
        <v/>
      </c>
    </row>
    <row r="74" spans="1:5">
      <c r="A74">
        <f>Wahlvorschlag!B77</f>
        <v>0</v>
      </c>
      <c r="B74">
        <f>Wahlvorschlag!C77</f>
        <v>0</v>
      </c>
      <c r="C74" t="str">
        <f>MID(Wahlvorschlag!G77,7,4)</f>
        <v/>
      </c>
      <c r="D74" t="str">
        <f>IF(Wahlvorschlag!J77="Frau","w","m")</f>
        <v>m</v>
      </c>
      <c r="E74" s="44" t="str">
        <f>IF(Wahlvorschlag!L77=1,"bisher","")</f>
        <v/>
      </c>
    </row>
    <row r="75" spans="1:5">
      <c r="A75">
        <f>Wahlvorschlag!B78</f>
        <v>0</v>
      </c>
      <c r="B75">
        <f>Wahlvorschlag!C78</f>
        <v>0</v>
      </c>
      <c r="C75" t="str">
        <f>MID(Wahlvorschlag!G78,7,4)</f>
        <v/>
      </c>
      <c r="D75" t="str">
        <f>IF(Wahlvorschlag!J78="Frau","w","m")</f>
        <v>m</v>
      </c>
      <c r="E75" s="44" t="str">
        <f>IF(Wahlvorschlag!L78=1,"bisher","")</f>
        <v/>
      </c>
    </row>
    <row r="76" spans="1:5">
      <c r="A76">
        <f>Wahlvorschlag!B79</f>
        <v>0</v>
      </c>
      <c r="B76">
        <f>Wahlvorschlag!C79</f>
        <v>0</v>
      </c>
      <c r="C76" t="str">
        <f>MID(Wahlvorschlag!G79,7,4)</f>
        <v/>
      </c>
      <c r="D76" t="str">
        <f>IF(Wahlvorschlag!J79="Frau","w","m")</f>
        <v>m</v>
      </c>
      <c r="E76" s="44" t="str">
        <f>IF(Wahlvorschlag!L79=1,"bisher","")</f>
        <v/>
      </c>
    </row>
    <row r="77" spans="1:5">
      <c r="A77">
        <f>Wahlvorschlag!B80</f>
        <v>0</v>
      </c>
      <c r="B77">
        <f>Wahlvorschlag!C80</f>
        <v>0</v>
      </c>
      <c r="C77" t="str">
        <f>MID(Wahlvorschlag!G80,7,4)</f>
        <v/>
      </c>
      <c r="D77" t="str">
        <f>IF(Wahlvorschlag!J80="Frau","w","m")</f>
        <v>m</v>
      </c>
      <c r="E77" s="44" t="str">
        <f>IF(Wahlvorschlag!L80=1,"bisher","")</f>
        <v/>
      </c>
    </row>
    <row r="78" spans="1:5">
      <c r="A78">
        <f>Wahlvorschlag!B81</f>
        <v>0</v>
      </c>
      <c r="B78">
        <f>Wahlvorschlag!C81</f>
        <v>0</v>
      </c>
      <c r="C78" t="str">
        <f>MID(Wahlvorschlag!G81,7,4)</f>
        <v/>
      </c>
      <c r="D78" t="str">
        <f>IF(Wahlvorschlag!J81="Frau","w","m")</f>
        <v>m</v>
      </c>
      <c r="E78" s="44" t="str">
        <f>IF(Wahlvorschlag!L81=1,"bisher","")</f>
        <v/>
      </c>
    </row>
    <row r="79" spans="1:5">
      <c r="A79">
        <f>Wahlvorschlag!B82</f>
        <v>0</v>
      </c>
      <c r="B79">
        <f>Wahlvorschlag!C82</f>
        <v>0</v>
      </c>
      <c r="C79" t="str">
        <f>MID(Wahlvorschlag!G82,7,4)</f>
        <v/>
      </c>
      <c r="D79" t="str">
        <f>IF(Wahlvorschlag!J82="Frau","w","m")</f>
        <v>m</v>
      </c>
      <c r="E79" s="44" t="str">
        <f>IF(Wahlvorschlag!L82=1,"bisher","")</f>
        <v/>
      </c>
    </row>
    <row r="80" spans="1:5">
      <c r="A80">
        <f>Wahlvorschlag!B83</f>
        <v>0</v>
      </c>
      <c r="B80">
        <f>Wahlvorschlag!C83</f>
        <v>0</v>
      </c>
      <c r="C80" t="str">
        <f>MID(Wahlvorschlag!G83,7,4)</f>
        <v/>
      </c>
      <c r="D80" t="str">
        <f>IF(Wahlvorschlag!J83="Frau","w","m")</f>
        <v>m</v>
      </c>
      <c r="E80" s="44" t="str">
        <f>IF(Wahlvorschlag!L83=1,"bisher","")</f>
        <v/>
      </c>
    </row>
    <row r="81" spans="1:5">
      <c r="A81">
        <f>Wahlvorschlag!B84</f>
        <v>0</v>
      </c>
      <c r="B81">
        <f>Wahlvorschlag!C84</f>
        <v>0</v>
      </c>
      <c r="C81" t="str">
        <f>MID(Wahlvorschlag!G84,7,4)</f>
        <v/>
      </c>
      <c r="D81" t="str">
        <f>IF(Wahlvorschlag!J84="Frau","w","m")</f>
        <v>m</v>
      </c>
      <c r="E81" s="44" t="str">
        <f>IF(Wahlvorschlag!L84=1,"bisher","")</f>
        <v/>
      </c>
    </row>
    <row r="82" spans="1:5">
      <c r="A82">
        <f>Wahlvorschlag!B85</f>
        <v>0</v>
      </c>
      <c r="B82">
        <f>Wahlvorschlag!C85</f>
        <v>0</v>
      </c>
      <c r="C82" t="str">
        <f>MID(Wahlvorschlag!G85,7,4)</f>
        <v/>
      </c>
      <c r="D82" t="str">
        <f>IF(Wahlvorschlag!J85="Frau","w","m")</f>
        <v>m</v>
      </c>
      <c r="E82" s="44" t="str">
        <f>IF(Wahlvorschlag!L85=1,"bisher","")</f>
        <v/>
      </c>
    </row>
    <row r="83" spans="1:5">
      <c r="A83">
        <f>Wahlvorschlag!B86</f>
        <v>0</v>
      </c>
      <c r="B83">
        <f>Wahlvorschlag!C86</f>
        <v>0</v>
      </c>
      <c r="C83" t="str">
        <f>MID(Wahlvorschlag!G86,7,4)</f>
        <v/>
      </c>
      <c r="D83" t="str">
        <f>IF(Wahlvorschlag!J86="Frau","w","m")</f>
        <v>m</v>
      </c>
      <c r="E83" s="44" t="str">
        <f>IF(Wahlvorschlag!L86=1,"bisher","")</f>
        <v/>
      </c>
    </row>
  </sheetData>
  <sheetProtection algorithmName="SHA-512" hashValue="HRZ5bUfBrSzr+mydHJ85d7grK3Xq9X4vnBqSgRe/b4cV6u7WXPxEDUoYPWMjpG0bbMbm4O/sTrYz4y6lVgnvUw==" saltValue="u8RqNkDY4sUsqLf2U9w5tg==" spinCount="100000" sheet="1" objects="1" scenarios="1" selectLockedCells="1" selectUnlockedCell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0"/>
  <sheetViews>
    <sheetView workbookViewId="0">
      <selection activeCell="H12" sqref="H12"/>
    </sheetView>
  </sheetViews>
  <sheetFormatPr baseColWidth="10" defaultRowHeight="12.75"/>
  <cols>
    <col min="1" max="1" width="11.42578125" style="41"/>
  </cols>
  <sheetData>
    <row r="1" spans="1:4">
      <c r="A1" s="41" t="s">
        <v>67</v>
      </c>
      <c r="B1">
        <v>1</v>
      </c>
      <c r="C1" t="s">
        <v>35</v>
      </c>
      <c r="D1" t="s">
        <v>190</v>
      </c>
    </row>
    <row r="2" spans="1:4">
      <c r="A2" s="41" t="s">
        <v>68</v>
      </c>
      <c r="B2">
        <v>0</v>
      </c>
      <c r="C2" t="s">
        <v>34</v>
      </c>
      <c r="D2" t="s">
        <v>34</v>
      </c>
    </row>
    <row r="3" spans="1:4">
      <c r="A3" s="41" t="s">
        <v>69</v>
      </c>
      <c r="C3" t="s">
        <v>189</v>
      </c>
    </row>
    <row r="4" spans="1:4">
      <c r="A4" s="41" t="s">
        <v>70</v>
      </c>
    </row>
    <row r="5" spans="1:4">
      <c r="A5" s="41" t="s">
        <v>71</v>
      </c>
    </row>
    <row r="6" spans="1:4">
      <c r="A6" s="41" t="s">
        <v>72</v>
      </c>
    </row>
    <row r="7" spans="1:4">
      <c r="A7" s="41" t="s">
        <v>73</v>
      </c>
    </row>
    <row r="8" spans="1:4">
      <c r="A8" s="41" t="s">
        <v>74</v>
      </c>
    </row>
    <row r="9" spans="1:4">
      <c r="A9" s="41" t="s">
        <v>75</v>
      </c>
    </row>
    <row r="10" spans="1:4">
      <c r="A10" s="41" t="s">
        <v>76</v>
      </c>
    </row>
    <row r="11" spans="1:4">
      <c r="A11" s="41" t="s">
        <v>77</v>
      </c>
    </row>
    <row r="12" spans="1:4">
      <c r="A12" s="41" t="s">
        <v>78</v>
      </c>
    </row>
    <row r="13" spans="1:4">
      <c r="A13" s="41" t="s">
        <v>79</v>
      </c>
    </row>
    <row r="14" spans="1:4">
      <c r="A14" s="41" t="s">
        <v>80</v>
      </c>
    </row>
    <row r="15" spans="1:4">
      <c r="A15" s="41" t="s">
        <v>81</v>
      </c>
    </row>
    <row r="16" spans="1:4">
      <c r="A16" s="41" t="s">
        <v>82</v>
      </c>
    </row>
    <row r="17" spans="1:1">
      <c r="A17" s="41" t="s">
        <v>83</v>
      </c>
    </row>
    <row r="18" spans="1:1">
      <c r="A18" s="41" t="s">
        <v>84</v>
      </c>
    </row>
    <row r="19" spans="1:1">
      <c r="A19" s="41" t="s">
        <v>85</v>
      </c>
    </row>
    <row r="20" spans="1:1">
      <c r="A20" s="41" t="s">
        <v>86</v>
      </c>
    </row>
    <row r="21" spans="1:1">
      <c r="A21" s="41" t="s">
        <v>87</v>
      </c>
    </row>
    <row r="22" spans="1:1">
      <c r="A22" s="41" t="s">
        <v>88</v>
      </c>
    </row>
    <row r="23" spans="1:1">
      <c r="A23" s="41" t="s">
        <v>89</v>
      </c>
    </row>
    <row r="24" spans="1:1">
      <c r="A24" s="41" t="s">
        <v>90</v>
      </c>
    </row>
    <row r="25" spans="1:1">
      <c r="A25" s="41" t="s">
        <v>91</v>
      </c>
    </row>
    <row r="26" spans="1:1">
      <c r="A26" s="41" t="s">
        <v>92</v>
      </c>
    </row>
    <row r="27" spans="1:1">
      <c r="A27" s="41" t="s">
        <v>93</v>
      </c>
    </row>
    <row r="28" spans="1:1">
      <c r="A28" s="41" t="s">
        <v>94</v>
      </c>
    </row>
    <row r="29" spans="1:1">
      <c r="A29" s="41" t="s">
        <v>95</v>
      </c>
    </row>
    <row r="30" spans="1:1">
      <c r="A30" s="41" t="s">
        <v>96</v>
      </c>
    </row>
    <row r="31" spans="1:1">
      <c r="A31" s="41" t="s">
        <v>97</v>
      </c>
    </row>
    <row r="32" spans="1:1">
      <c r="A32" s="41" t="s">
        <v>98</v>
      </c>
    </row>
    <row r="33" spans="1:1">
      <c r="A33" s="41" t="s">
        <v>99</v>
      </c>
    </row>
    <row r="34" spans="1:1">
      <c r="A34" s="41" t="s">
        <v>100</v>
      </c>
    </row>
    <row r="35" spans="1:1">
      <c r="A35" s="41" t="s">
        <v>101</v>
      </c>
    </row>
    <row r="36" spans="1:1">
      <c r="A36" s="41" t="s">
        <v>102</v>
      </c>
    </row>
    <row r="37" spans="1:1">
      <c r="A37" s="41" t="s">
        <v>103</v>
      </c>
    </row>
    <row r="38" spans="1:1">
      <c r="A38" s="41" t="s">
        <v>104</v>
      </c>
    </row>
    <row r="39" spans="1:1">
      <c r="A39" s="41" t="s">
        <v>105</v>
      </c>
    </row>
    <row r="40" spans="1:1">
      <c r="A40" s="41" t="s">
        <v>106</v>
      </c>
    </row>
    <row r="41" spans="1:1">
      <c r="A41" s="41" t="s">
        <v>107</v>
      </c>
    </row>
    <row r="42" spans="1:1">
      <c r="A42" s="41" t="s">
        <v>108</v>
      </c>
    </row>
    <row r="43" spans="1:1">
      <c r="A43" s="41" t="s">
        <v>109</v>
      </c>
    </row>
    <row r="44" spans="1:1">
      <c r="A44" s="41" t="s">
        <v>110</v>
      </c>
    </row>
    <row r="45" spans="1:1">
      <c r="A45" s="41" t="s">
        <v>111</v>
      </c>
    </row>
    <row r="46" spans="1:1">
      <c r="A46" s="41" t="s">
        <v>112</v>
      </c>
    </row>
    <row r="47" spans="1:1">
      <c r="A47" s="41" t="s">
        <v>113</v>
      </c>
    </row>
    <row r="48" spans="1:1">
      <c r="A48" s="41" t="s">
        <v>114</v>
      </c>
    </row>
    <row r="49" spans="1:1">
      <c r="A49" s="41" t="s">
        <v>115</v>
      </c>
    </row>
    <row r="50" spans="1:1">
      <c r="A50" s="41" t="s">
        <v>116</v>
      </c>
    </row>
    <row r="51" spans="1:1">
      <c r="A51" s="41" t="s">
        <v>117</v>
      </c>
    </row>
    <row r="52" spans="1:1">
      <c r="A52" s="41" t="s">
        <v>118</v>
      </c>
    </row>
    <row r="53" spans="1:1">
      <c r="A53" s="41" t="s">
        <v>119</v>
      </c>
    </row>
    <row r="54" spans="1:1">
      <c r="A54" s="41" t="s">
        <v>120</v>
      </c>
    </row>
    <row r="55" spans="1:1">
      <c r="A55" s="41" t="s">
        <v>121</v>
      </c>
    </row>
    <row r="56" spans="1:1">
      <c r="A56" s="41" t="s">
        <v>122</v>
      </c>
    </row>
    <row r="57" spans="1:1">
      <c r="A57" s="41" t="s">
        <v>123</v>
      </c>
    </row>
    <row r="58" spans="1:1">
      <c r="A58" s="41" t="s">
        <v>124</v>
      </c>
    </row>
    <row r="59" spans="1:1">
      <c r="A59" s="41" t="s">
        <v>125</v>
      </c>
    </row>
    <row r="60" spans="1:1">
      <c r="A60" s="41" t="s">
        <v>126</v>
      </c>
    </row>
    <row r="61" spans="1:1">
      <c r="A61" s="41" t="s">
        <v>127</v>
      </c>
    </row>
    <row r="62" spans="1:1">
      <c r="A62" s="41" t="s">
        <v>128</v>
      </c>
    </row>
    <row r="63" spans="1:1">
      <c r="A63" s="41" t="s">
        <v>129</v>
      </c>
    </row>
    <row r="64" spans="1:1">
      <c r="A64" s="41" t="s">
        <v>130</v>
      </c>
    </row>
    <row r="65" spans="1:1">
      <c r="A65" s="41" t="s">
        <v>131</v>
      </c>
    </row>
    <row r="66" spans="1:1">
      <c r="A66" s="41" t="s">
        <v>132</v>
      </c>
    </row>
    <row r="67" spans="1:1">
      <c r="A67" s="41" t="s">
        <v>133</v>
      </c>
    </row>
    <row r="68" spans="1:1">
      <c r="A68" s="41" t="s">
        <v>134</v>
      </c>
    </row>
    <row r="69" spans="1:1">
      <c r="A69" s="41" t="s">
        <v>135</v>
      </c>
    </row>
    <row r="70" spans="1:1">
      <c r="A70" s="41" t="s">
        <v>136</v>
      </c>
    </row>
    <row r="71" spans="1:1">
      <c r="A71" s="41" t="s">
        <v>137</v>
      </c>
    </row>
    <row r="72" spans="1:1">
      <c r="A72" s="41" t="s">
        <v>138</v>
      </c>
    </row>
    <row r="73" spans="1:1">
      <c r="A73" s="41" t="s">
        <v>139</v>
      </c>
    </row>
    <row r="74" spans="1:1">
      <c r="A74" s="41" t="s">
        <v>140</v>
      </c>
    </row>
    <row r="75" spans="1:1">
      <c r="A75" s="41" t="s">
        <v>141</v>
      </c>
    </row>
    <row r="76" spans="1:1">
      <c r="A76" s="41" t="s">
        <v>142</v>
      </c>
    </row>
    <row r="77" spans="1:1">
      <c r="A77" s="41" t="s">
        <v>143</v>
      </c>
    </row>
    <row r="78" spans="1:1">
      <c r="A78" s="41" t="s">
        <v>144</v>
      </c>
    </row>
    <row r="79" spans="1:1">
      <c r="A79" s="41" t="s">
        <v>145</v>
      </c>
    </row>
    <row r="80" spans="1:1">
      <c r="A80" s="41" t="s">
        <v>146</v>
      </c>
    </row>
  </sheetData>
  <sheetProtection algorithmName="SHA-512" hashValue="ZIjuPqkNxEs/RLyLbAZ5JSZniWOQ0yJH+HASZ7dAKHD4jJMm253vrvRY6PMuS0WyFq7Jht8ogUgHbMjqzojjdA==" saltValue="TcMF6/u6Xkyan+dVbXP6gQ==" spinCount="100000" sheet="1" objects="1" scenarios="1" selectLockedCells="1" selectUnlockedCells="1"/>
  <pageMargins left="0.7" right="0.7" top="0.78740157499999996" bottom="0.78740157499999996" header="0.3" footer="0.3"/>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Anleitung Informationen</vt:lpstr>
      <vt:lpstr>Wahlvorschlag</vt:lpstr>
      <vt:lpstr>Tabelle1</vt:lpstr>
      <vt:lpstr>Unterschriftenliste</vt:lpstr>
      <vt:lpstr>Vorgesehene Ausgaben</vt:lpstr>
      <vt:lpstr>Druckaufbereitung</vt:lpstr>
      <vt:lpstr>Für externe Stellen</vt:lpstr>
      <vt:lpstr>Prüfpositionen</vt:lpstr>
      <vt:lpstr>'Anleitung Informationen'!Druckbereich</vt:lpstr>
      <vt:lpstr>Unterschriftenliste!Druckbereich</vt:lpstr>
      <vt:lpstr>Wahlvorschlag!Druckbereich</vt:lpstr>
      <vt:lpstr>'Anleitung Informationen'!Drucktitel</vt:lpstr>
      <vt:lpstr>Unterschriftenliste!Drucktitel</vt:lpstr>
      <vt:lpstr>Wahlvorschlag!Drucktitel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Käser</dc:creator>
  <cp:lastModifiedBy>Riedo Michael, GuB SK</cp:lastModifiedBy>
  <cp:lastPrinted>2024-05-06T14:17:50Z</cp:lastPrinted>
  <dcterms:created xsi:type="dcterms:W3CDTF">2008-03-18T06:23:39Z</dcterms:created>
  <dcterms:modified xsi:type="dcterms:W3CDTF">2024-05-08T14:14:31Z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