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9\Aktuell\"/>
    </mc:Choice>
  </mc:AlternateContent>
  <xr:revisionPtr revIDLastSave="0" documentId="13_ncr:1_{9C5637F0-7414-4D9C-836C-8B715CE02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6" r:id="rId1"/>
    <sheet name="2024" sheetId="25" r:id="rId2"/>
    <sheet name="2023" sheetId="24" r:id="rId3"/>
    <sheet name="2022" sheetId="23" r:id="rId4"/>
    <sheet name="2021" sheetId="21" r:id="rId5"/>
    <sheet name="2020" sheetId="19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20" r:id="rId19"/>
    <sheet name="2006" sheetId="18" r:id="rId20"/>
  </sheets>
  <definedNames>
    <definedName name="_xlnm.Print_Titles" localSheetId="17">'2008'!$1:$1</definedName>
    <definedName name="_xlnm.Print_Titles" localSheetId="16">'2009'!$1:$1</definedName>
    <definedName name="_xlnm.Print_Titles" localSheetId="14">'2011'!$1:$1</definedName>
    <definedName name="_xlnm.Print_Titles" localSheetId="13">'2012'!$1:$1</definedName>
    <definedName name="_xlnm.Print_Titles" localSheetId="11">'2014'!$1:$1</definedName>
    <definedName name="_xlnm.Print_Titles" localSheetId="6">'2019'!$1:$2</definedName>
    <definedName name="_xlnm.Print_Titles" localSheetId="5">'2020'!$1:$2</definedName>
    <definedName name="_xlnm.Print_Titles" localSheetId="4">'2021'!$1:$2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1" l="1"/>
  <c r="J27" i="21"/>
  <c r="J26" i="21" s="1"/>
  <c r="I27" i="21"/>
  <c r="I26" i="21" s="1"/>
  <c r="H27" i="21"/>
  <c r="H26" i="21" s="1"/>
  <c r="G27" i="21"/>
  <c r="G26" i="21" s="1"/>
  <c r="F27" i="21"/>
  <c r="E27" i="21"/>
  <c r="E26" i="21" s="1"/>
  <c r="D25" i="21"/>
  <c r="D24" i="21"/>
  <c r="D23" i="21"/>
  <c r="D22" i="21"/>
  <c r="D21" i="21"/>
  <c r="D19" i="21"/>
  <c r="D18" i="21"/>
  <c r="D17" i="21"/>
  <c r="D15" i="21"/>
  <c r="D14" i="21"/>
  <c r="D13" i="21"/>
  <c r="D11" i="21"/>
  <c r="D10" i="21"/>
  <c r="D9" i="21"/>
  <c r="D26" i="21" l="1"/>
  <c r="D27" i="21"/>
  <c r="K21" i="21" s="1"/>
  <c r="J27" i="19"/>
  <c r="J26" i="19" s="1"/>
  <c r="I27" i="19"/>
  <c r="I26" i="19" s="1"/>
  <c r="H27" i="19"/>
  <c r="H26" i="19" s="1"/>
  <c r="G27" i="19"/>
  <c r="G26" i="19" s="1"/>
  <c r="F27" i="19"/>
  <c r="F26" i="19" s="1"/>
  <c r="E27" i="19"/>
  <c r="E26" i="19" s="1"/>
  <c r="D25" i="19"/>
  <c r="D24" i="19"/>
  <c r="D23" i="19"/>
  <c r="D22" i="19"/>
  <c r="D21" i="19"/>
  <c r="D19" i="19"/>
  <c r="D18" i="19"/>
  <c r="D17" i="19"/>
  <c r="D15" i="19"/>
  <c r="D14" i="19"/>
  <c r="D13" i="19"/>
  <c r="D11" i="19"/>
  <c r="D10" i="19"/>
  <c r="D9" i="19"/>
  <c r="K26" i="21" l="1"/>
  <c r="K11" i="21"/>
  <c r="K22" i="21"/>
  <c r="K17" i="21"/>
  <c r="K13" i="21"/>
  <c r="K23" i="21"/>
  <c r="K9" i="21"/>
  <c r="K10" i="21"/>
  <c r="K14" i="21"/>
  <c r="K15" i="21"/>
  <c r="K19" i="21"/>
  <c r="K24" i="21"/>
  <c r="K25" i="21"/>
  <c r="K18" i="21"/>
  <c r="D27" i="19"/>
  <c r="K9" i="19" s="1"/>
  <c r="D26" i="19"/>
  <c r="H26" i="6"/>
  <c r="I26" i="6"/>
  <c r="J26" i="6"/>
  <c r="F27" i="6"/>
  <c r="F26" i="6" s="1"/>
  <c r="G27" i="6"/>
  <c r="G26" i="6" s="1"/>
  <c r="H27" i="6"/>
  <c r="I27" i="6"/>
  <c r="J27" i="6"/>
  <c r="E27" i="6"/>
  <c r="E26" i="6" s="1"/>
  <c r="D10" i="6"/>
  <c r="D27" i="6" s="1"/>
  <c r="D11" i="6"/>
  <c r="D13" i="6"/>
  <c r="D14" i="6"/>
  <c r="D15" i="6"/>
  <c r="D17" i="6"/>
  <c r="D18" i="6"/>
  <c r="D19" i="6"/>
  <c r="D21" i="6"/>
  <c r="D22" i="6"/>
  <c r="D23" i="6"/>
  <c r="D24" i="6"/>
  <c r="D25" i="6"/>
  <c r="D9" i="6"/>
  <c r="D26" i="6" l="1"/>
  <c r="K26" i="6" s="1"/>
  <c r="K15" i="6"/>
  <c r="K14" i="6"/>
  <c r="K10" i="6"/>
  <c r="K9" i="6"/>
  <c r="K13" i="6"/>
  <c r="K11" i="6"/>
  <c r="K18" i="6"/>
  <c r="K22" i="6"/>
  <c r="K23" i="6"/>
  <c r="K21" i="6"/>
  <c r="K19" i="6"/>
  <c r="K17" i="6"/>
  <c r="K25" i="6"/>
  <c r="K24" i="6"/>
  <c r="K27" i="21"/>
  <c r="K13" i="19"/>
  <c r="K14" i="19"/>
  <c r="K18" i="19"/>
  <c r="K24" i="19"/>
  <c r="K23" i="19"/>
  <c r="K10" i="19"/>
  <c r="K11" i="19"/>
  <c r="K27" i="19" s="1"/>
  <c r="K15" i="19"/>
  <c r="K22" i="19"/>
  <c r="K21" i="19"/>
  <c r="K19" i="19"/>
  <c r="K25" i="19"/>
  <c r="K17" i="19"/>
  <c r="K26" i="19"/>
  <c r="F45" i="18"/>
  <c r="C44" i="18"/>
  <c r="I43" i="18"/>
  <c r="I45" i="18" s="1"/>
  <c r="H43" i="18"/>
  <c r="H45" i="18" s="1"/>
  <c r="G43" i="18"/>
  <c r="G45" i="18" s="1"/>
  <c r="F43" i="18"/>
  <c r="E43" i="18"/>
  <c r="E45" i="18" s="1"/>
  <c r="D43" i="18"/>
  <c r="D45" i="18" s="1"/>
  <c r="C42" i="18"/>
  <c r="C43" i="18" s="1"/>
  <c r="C41" i="18"/>
  <c r="C40" i="18"/>
  <c r="C39" i="18"/>
  <c r="C38" i="18"/>
  <c r="C37" i="18"/>
  <c r="I28" i="18"/>
  <c r="H28" i="18"/>
  <c r="G28" i="18"/>
  <c r="F28" i="18"/>
  <c r="E28" i="18"/>
  <c r="D28" i="18"/>
  <c r="C27" i="18"/>
  <c r="C26" i="18"/>
  <c r="C25" i="18"/>
  <c r="C24" i="18"/>
  <c r="C23" i="18"/>
  <c r="C28" i="18" s="1"/>
  <c r="I21" i="18"/>
  <c r="H21" i="18"/>
  <c r="G21" i="18"/>
  <c r="F21" i="18"/>
  <c r="E21" i="18"/>
  <c r="D21" i="18"/>
  <c r="C20" i="18"/>
  <c r="C19" i="18"/>
  <c r="C18" i="18"/>
  <c r="I16" i="18"/>
  <c r="H16" i="18"/>
  <c r="G16" i="18"/>
  <c r="F16" i="18"/>
  <c r="E16" i="18"/>
  <c r="D16" i="18"/>
  <c r="C15" i="18"/>
  <c r="C14" i="18"/>
  <c r="C13" i="18"/>
  <c r="I11" i="18"/>
  <c r="H11" i="18"/>
  <c r="G11" i="18"/>
  <c r="F11" i="18"/>
  <c r="E11" i="18"/>
  <c r="D11" i="18"/>
  <c r="C10" i="18"/>
  <c r="C9" i="18"/>
  <c r="C8" i="18"/>
  <c r="C11" i="18" s="1"/>
  <c r="C44" i="17"/>
  <c r="C44" i="16"/>
  <c r="C44" i="15"/>
  <c r="C44" i="14"/>
  <c r="I43" i="14"/>
  <c r="H43" i="14"/>
  <c r="G43" i="14"/>
  <c r="F43" i="14"/>
  <c r="E43" i="14"/>
  <c r="D43" i="14"/>
  <c r="C42" i="14"/>
  <c r="C43" i="14" s="1"/>
  <c r="C41" i="14"/>
  <c r="C40" i="14"/>
  <c r="C39" i="14"/>
  <c r="C38" i="14"/>
  <c r="C37" i="14"/>
  <c r="I28" i="14"/>
  <c r="H28" i="14"/>
  <c r="G28" i="14"/>
  <c r="F28" i="14"/>
  <c r="E28" i="14"/>
  <c r="D28" i="14"/>
  <c r="C27" i="14"/>
  <c r="C26" i="14"/>
  <c r="C25" i="14"/>
  <c r="C24" i="14"/>
  <c r="C23" i="14"/>
  <c r="I21" i="14"/>
  <c r="H21" i="14"/>
  <c r="G21" i="14"/>
  <c r="F21" i="14"/>
  <c r="E21" i="14"/>
  <c r="D21" i="14"/>
  <c r="C20" i="14"/>
  <c r="C21" i="14" s="1"/>
  <c r="C19" i="14"/>
  <c r="C18" i="14"/>
  <c r="I16" i="14"/>
  <c r="H16" i="14"/>
  <c r="G16" i="14"/>
  <c r="F16" i="14"/>
  <c r="E16" i="14"/>
  <c r="D16" i="14"/>
  <c r="C15" i="14"/>
  <c r="C14" i="14"/>
  <c r="C13" i="14"/>
  <c r="C16" i="14" s="1"/>
  <c r="I11" i="14"/>
  <c r="H11" i="14"/>
  <c r="G11" i="14"/>
  <c r="F11" i="14"/>
  <c r="E11" i="14"/>
  <c r="D11" i="14"/>
  <c r="C10" i="14"/>
  <c r="C9" i="14"/>
  <c r="C8" i="14"/>
  <c r="C11" i="14" s="1"/>
  <c r="I43" i="13"/>
  <c r="H43" i="13"/>
  <c r="G43" i="13"/>
  <c r="F43" i="13"/>
  <c r="E43" i="13"/>
  <c r="D43" i="13"/>
  <c r="C43" i="13"/>
  <c r="I28" i="13"/>
  <c r="H28" i="13"/>
  <c r="G28" i="13"/>
  <c r="F28" i="13"/>
  <c r="E28" i="13"/>
  <c r="D28" i="13"/>
  <c r="C28" i="13"/>
  <c r="I21" i="13"/>
  <c r="H21" i="13"/>
  <c r="G21" i="13"/>
  <c r="F21" i="13"/>
  <c r="E21" i="13"/>
  <c r="D21" i="13"/>
  <c r="C21" i="13"/>
  <c r="I16" i="13"/>
  <c r="H16" i="13"/>
  <c r="G16" i="13"/>
  <c r="F16" i="13"/>
  <c r="E16" i="13"/>
  <c r="D16" i="13"/>
  <c r="C16" i="13"/>
  <c r="I11" i="13"/>
  <c r="H11" i="13"/>
  <c r="G11" i="13"/>
  <c r="F11" i="13"/>
  <c r="E11" i="13"/>
  <c r="D11" i="13"/>
  <c r="C11" i="13"/>
  <c r="C44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I28" i="12"/>
  <c r="H28" i="12"/>
  <c r="G28" i="12"/>
  <c r="F28" i="12"/>
  <c r="C28" i="12" s="1"/>
  <c r="E28" i="12"/>
  <c r="D28" i="12"/>
  <c r="C27" i="12"/>
  <c r="C26" i="12"/>
  <c r="C25" i="12"/>
  <c r="C24" i="12"/>
  <c r="C23" i="12"/>
  <c r="I21" i="12"/>
  <c r="H21" i="12"/>
  <c r="G21" i="12"/>
  <c r="F21" i="12"/>
  <c r="E21" i="12"/>
  <c r="D21" i="12"/>
  <c r="C20" i="12"/>
  <c r="C19" i="12"/>
  <c r="C18" i="12"/>
  <c r="I16" i="12"/>
  <c r="H16" i="12"/>
  <c r="G16" i="12"/>
  <c r="F16" i="12"/>
  <c r="E16" i="12"/>
  <c r="D16" i="12"/>
  <c r="C16" i="12" s="1"/>
  <c r="C15" i="12"/>
  <c r="C14" i="12"/>
  <c r="C13" i="12"/>
  <c r="I11" i="12"/>
  <c r="H11" i="12"/>
  <c r="G11" i="12"/>
  <c r="F11" i="12"/>
  <c r="E11" i="12"/>
  <c r="D11" i="12"/>
  <c r="C11" i="12" s="1"/>
  <c r="C10" i="12"/>
  <c r="C9" i="12"/>
  <c r="C8" i="12"/>
  <c r="H45" i="11"/>
  <c r="D45" i="11"/>
  <c r="C44" i="11"/>
  <c r="I43" i="11"/>
  <c r="I45" i="11" s="1"/>
  <c r="H43" i="11"/>
  <c r="G43" i="11"/>
  <c r="G45" i="11" s="1"/>
  <c r="F43" i="11"/>
  <c r="F45" i="11" s="1"/>
  <c r="E43" i="11"/>
  <c r="E45" i="11" s="1"/>
  <c r="D43" i="11"/>
  <c r="C42" i="11"/>
  <c r="C41" i="11"/>
  <c r="C40" i="11"/>
  <c r="C39" i="11"/>
  <c r="C38" i="11"/>
  <c r="C37" i="11"/>
  <c r="I28" i="11"/>
  <c r="H28" i="11"/>
  <c r="G28" i="11"/>
  <c r="F28" i="11"/>
  <c r="E28" i="11"/>
  <c r="C28" i="11" s="1"/>
  <c r="D28" i="11"/>
  <c r="C27" i="11"/>
  <c r="C26" i="11"/>
  <c r="C25" i="11"/>
  <c r="C24" i="11"/>
  <c r="C23" i="11"/>
  <c r="I21" i="11"/>
  <c r="H21" i="11"/>
  <c r="G21" i="11"/>
  <c r="F21" i="11"/>
  <c r="E21" i="11"/>
  <c r="D21" i="11"/>
  <c r="C21" i="11"/>
  <c r="J20" i="11" s="1"/>
  <c r="C20" i="11"/>
  <c r="C19" i="11"/>
  <c r="C18" i="11"/>
  <c r="I16" i="11"/>
  <c r="H16" i="11"/>
  <c r="G16" i="11"/>
  <c r="F16" i="11"/>
  <c r="E16" i="11"/>
  <c r="D16" i="11"/>
  <c r="C15" i="11"/>
  <c r="C14" i="11"/>
  <c r="C13" i="11"/>
  <c r="I11" i="11"/>
  <c r="H11" i="11"/>
  <c r="G11" i="11"/>
  <c r="F11" i="11"/>
  <c r="E11" i="11"/>
  <c r="D11" i="11"/>
  <c r="C10" i="11"/>
  <c r="C9" i="11"/>
  <c r="C8" i="11"/>
  <c r="F45" i="10"/>
  <c r="C44" i="10"/>
  <c r="I43" i="10"/>
  <c r="I45" i="10" s="1"/>
  <c r="H43" i="10"/>
  <c r="H45" i="10" s="1"/>
  <c r="G43" i="10"/>
  <c r="G45" i="10" s="1"/>
  <c r="F43" i="10"/>
  <c r="E43" i="10"/>
  <c r="E45" i="10" s="1"/>
  <c r="D43" i="10"/>
  <c r="D45" i="10" s="1"/>
  <c r="C42" i="10"/>
  <c r="C41" i="10"/>
  <c r="C40" i="10"/>
  <c r="C39" i="10"/>
  <c r="C38" i="10"/>
  <c r="C37" i="10"/>
  <c r="I28" i="10"/>
  <c r="H28" i="10"/>
  <c r="G28" i="10"/>
  <c r="F28" i="10"/>
  <c r="E28" i="10"/>
  <c r="D28" i="10"/>
  <c r="C27" i="10"/>
  <c r="C26" i="10"/>
  <c r="C25" i="10"/>
  <c r="C24" i="10"/>
  <c r="C23" i="10"/>
  <c r="I21" i="10"/>
  <c r="C21" i="10" s="1"/>
  <c r="H21" i="10"/>
  <c r="G21" i="10"/>
  <c r="F21" i="10"/>
  <c r="E21" i="10"/>
  <c r="D21" i="10"/>
  <c r="C20" i="10"/>
  <c r="C19" i="10"/>
  <c r="C18" i="10"/>
  <c r="I16" i="10"/>
  <c r="H16" i="10"/>
  <c r="G16" i="10"/>
  <c r="F16" i="10"/>
  <c r="E16" i="10"/>
  <c r="D16" i="10"/>
  <c r="C15" i="10"/>
  <c r="C14" i="10"/>
  <c r="C13" i="10"/>
  <c r="I11" i="10"/>
  <c r="H11" i="10"/>
  <c r="G11" i="10"/>
  <c r="F11" i="10"/>
  <c r="E11" i="10"/>
  <c r="D11" i="10"/>
  <c r="C11" i="10"/>
  <c r="J10" i="10" s="1"/>
  <c r="C10" i="10"/>
  <c r="C9" i="10"/>
  <c r="C8" i="10"/>
  <c r="D45" i="9"/>
  <c r="C44" i="9"/>
  <c r="I43" i="9"/>
  <c r="H43" i="9"/>
  <c r="H45" i="9" s="1"/>
  <c r="G43" i="9"/>
  <c r="G45" i="9" s="1"/>
  <c r="F43" i="9"/>
  <c r="F45" i="9" s="1"/>
  <c r="E43" i="9"/>
  <c r="E45" i="9" s="1"/>
  <c r="D43" i="9"/>
  <c r="C42" i="9"/>
  <c r="C41" i="9"/>
  <c r="C40" i="9"/>
  <c r="C39" i="9"/>
  <c r="C38" i="9"/>
  <c r="C37" i="9"/>
  <c r="I28" i="9"/>
  <c r="H28" i="9"/>
  <c r="G28" i="9"/>
  <c r="F28" i="9"/>
  <c r="E28" i="9"/>
  <c r="D28" i="9"/>
  <c r="C27" i="9"/>
  <c r="C26" i="9"/>
  <c r="C25" i="9"/>
  <c r="C24" i="9"/>
  <c r="C23" i="9"/>
  <c r="I21" i="9"/>
  <c r="H21" i="9"/>
  <c r="G21" i="9"/>
  <c r="C21" i="9" s="1"/>
  <c r="F21" i="9"/>
  <c r="E21" i="9"/>
  <c r="D21" i="9"/>
  <c r="C20" i="9"/>
  <c r="C19" i="9"/>
  <c r="C18" i="9"/>
  <c r="I16" i="9"/>
  <c r="H16" i="9"/>
  <c r="G16" i="9"/>
  <c r="F16" i="9"/>
  <c r="E16" i="9"/>
  <c r="D16" i="9"/>
  <c r="C15" i="9"/>
  <c r="C14" i="9"/>
  <c r="C13" i="9"/>
  <c r="I11" i="9"/>
  <c r="C11" i="9" s="1"/>
  <c r="H11" i="9"/>
  <c r="G11" i="9"/>
  <c r="F11" i="9"/>
  <c r="E11" i="9"/>
  <c r="D11" i="9"/>
  <c r="C10" i="9"/>
  <c r="C9" i="9"/>
  <c r="C8" i="9"/>
  <c r="C44" i="8"/>
  <c r="I43" i="8"/>
  <c r="I45" i="8" s="1"/>
  <c r="H43" i="8"/>
  <c r="H45" i="8" s="1"/>
  <c r="G43" i="8"/>
  <c r="G45" i="8" s="1"/>
  <c r="F43" i="8"/>
  <c r="F45" i="8" s="1"/>
  <c r="E43" i="8"/>
  <c r="E45" i="8" s="1"/>
  <c r="D43" i="8"/>
  <c r="D45" i="8" s="1"/>
  <c r="C42" i="8"/>
  <c r="C41" i="8"/>
  <c r="C40" i="8"/>
  <c r="C39" i="8"/>
  <c r="C38" i="8"/>
  <c r="C37" i="8"/>
  <c r="I28" i="8"/>
  <c r="H28" i="8"/>
  <c r="G28" i="8"/>
  <c r="F28" i="8"/>
  <c r="E28" i="8"/>
  <c r="D28" i="8"/>
  <c r="C27" i="8"/>
  <c r="C26" i="8"/>
  <c r="C25" i="8"/>
  <c r="C24" i="8"/>
  <c r="C23" i="8"/>
  <c r="I21" i="8"/>
  <c r="H21" i="8"/>
  <c r="G21" i="8"/>
  <c r="F21" i="8"/>
  <c r="E21" i="8"/>
  <c r="D21" i="8"/>
  <c r="C21" i="8" s="1"/>
  <c r="C20" i="8"/>
  <c r="C19" i="8"/>
  <c r="C18" i="8"/>
  <c r="I16" i="8"/>
  <c r="H16" i="8"/>
  <c r="G16" i="8"/>
  <c r="F16" i="8"/>
  <c r="E16" i="8"/>
  <c r="D16" i="8"/>
  <c r="C16" i="8" s="1"/>
  <c r="C15" i="8"/>
  <c r="C14" i="8"/>
  <c r="C13" i="8"/>
  <c r="I11" i="8"/>
  <c r="H11" i="8"/>
  <c r="G11" i="8"/>
  <c r="C11" i="8" s="1"/>
  <c r="F11" i="8"/>
  <c r="E11" i="8"/>
  <c r="D11" i="8"/>
  <c r="C10" i="8"/>
  <c r="C9" i="8"/>
  <c r="C8" i="8"/>
  <c r="H45" i="7"/>
  <c r="D45" i="7"/>
  <c r="C44" i="7"/>
  <c r="I43" i="7"/>
  <c r="I45" i="7" s="1"/>
  <c r="H43" i="7"/>
  <c r="G43" i="7"/>
  <c r="G45" i="7" s="1"/>
  <c r="F43" i="7"/>
  <c r="F45" i="7" s="1"/>
  <c r="E43" i="7"/>
  <c r="E45" i="7" s="1"/>
  <c r="D43" i="7"/>
  <c r="C43" i="7" s="1"/>
  <c r="C42" i="7"/>
  <c r="C41" i="7"/>
  <c r="C40" i="7"/>
  <c r="C39" i="7"/>
  <c r="C38" i="7"/>
  <c r="C37" i="7"/>
  <c r="I28" i="7"/>
  <c r="H28" i="7"/>
  <c r="G28" i="7"/>
  <c r="C28" i="7" s="1"/>
  <c r="F28" i="7"/>
  <c r="E28" i="7"/>
  <c r="D28" i="7"/>
  <c r="C27" i="7"/>
  <c r="C26" i="7"/>
  <c r="C25" i="7"/>
  <c r="C24" i="7"/>
  <c r="C23" i="7"/>
  <c r="I21" i="7"/>
  <c r="H21" i="7"/>
  <c r="G21" i="7"/>
  <c r="F21" i="7"/>
  <c r="E21" i="7"/>
  <c r="D21" i="7"/>
  <c r="C21" i="7" s="1"/>
  <c r="J20" i="7" s="1"/>
  <c r="C20" i="7"/>
  <c r="C19" i="7"/>
  <c r="C18" i="7"/>
  <c r="I16" i="7"/>
  <c r="H16" i="7"/>
  <c r="G16" i="7"/>
  <c r="F16" i="7"/>
  <c r="E16" i="7"/>
  <c r="D16" i="7"/>
  <c r="C15" i="7"/>
  <c r="C14" i="7"/>
  <c r="C13" i="7"/>
  <c r="I11" i="7"/>
  <c r="H11" i="7"/>
  <c r="G11" i="7"/>
  <c r="F11" i="7"/>
  <c r="E11" i="7"/>
  <c r="D11" i="7"/>
  <c r="C10" i="7"/>
  <c r="C9" i="7"/>
  <c r="C8" i="7"/>
  <c r="J8" i="18" l="1"/>
  <c r="J10" i="18"/>
  <c r="J14" i="8"/>
  <c r="J15" i="8"/>
  <c r="J24" i="7"/>
  <c r="J23" i="7"/>
  <c r="J27" i="7"/>
  <c r="J25" i="11"/>
  <c r="J23" i="11"/>
  <c r="J27" i="11"/>
  <c r="C45" i="18"/>
  <c r="J43" i="18" s="1"/>
  <c r="C28" i="14"/>
  <c r="C21" i="18"/>
  <c r="J19" i="18" s="1"/>
  <c r="C43" i="10"/>
  <c r="C45" i="10" s="1"/>
  <c r="J43" i="10" s="1"/>
  <c r="C43" i="12"/>
  <c r="C43" i="9"/>
  <c r="C45" i="9" s="1"/>
  <c r="J43" i="9" s="1"/>
  <c r="C43" i="11"/>
  <c r="K27" i="6"/>
  <c r="C28" i="8"/>
  <c r="C16" i="9"/>
  <c r="J14" i="9" s="1"/>
  <c r="C16" i="10"/>
  <c r="J14" i="10" s="1"/>
  <c r="C21" i="12"/>
  <c r="C28" i="9"/>
  <c r="J27" i="9" s="1"/>
  <c r="C16" i="7"/>
  <c r="C28" i="10"/>
  <c r="C11" i="11"/>
  <c r="J10" i="11" s="1"/>
  <c r="C16" i="18"/>
  <c r="J13" i="18" s="1"/>
  <c r="C11" i="7"/>
  <c r="J10" i="7" s="1"/>
  <c r="C45" i="7"/>
  <c r="J43" i="7" s="1"/>
  <c r="C16" i="11"/>
  <c r="J15" i="11" s="1"/>
  <c r="J15" i="10"/>
  <c r="J13" i="10"/>
  <c r="J13" i="7"/>
  <c r="J15" i="7"/>
  <c r="J14" i="7"/>
  <c r="J24" i="10"/>
  <c r="J25" i="10"/>
  <c r="J23" i="10"/>
  <c r="J26" i="10"/>
  <c r="J27" i="10"/>
  <c r="J26" i="8"/>
  <c r="J27" i="8"/>
  <c r="J23" i="8"/>
  <c r="J24" i="8"/>
  <c r="J25" i="8"/>
  <c r="J9" i="9"/>
  <c r="J10" i="9"/>
  <c r="J8" i="9"/>
  <c r="J13" i="9"/>
  <c r="C45" i="8"/>
  <c r="J43" i="8" s="1"/>
  <c r="J8" i="11"/>
  <c r="J15" i="18"/>
  <c r="J14" i="18"/>
  <c r="J14" i="11"/>
  <c r="J8" i="8"/>
  <c r="J9" i="8"/>
  <c r="J10" i="8"/>
  <c r="J18" i="9"/>
  <c r="J19" i="9"/>
  <c r="J20" i="9"/>
  <c r="J19" i="10"/>
  <c r="J18" i="10"/>
  <c r="J20" i="10"/>
  <c r="J25" i="18"/>
  <c r="J24" i="18"/>
  <c r="J26" i="18"/>
  <c r="J27" i="18"/>
  <c r="J23" i="18"/>
  <c r="J20" i="8"/>
  <c r="J19" i="8"/>
  <c r="J18" i="8"/>
  <c r="C45" i="11"/>
  <c r="J43" i="11" s="1"/>
  <c r="J18" i="7"/>
  <c r="J8" i="10"/>
  <c r="J18" i="11"/>
  <c r="I45" i="9"/>
  <c r="J25" i="7"/>
  <c r="J13" i="8"/>
  <c r="C43" i="8"/>
  <c r="J19" i="7"/>
  <c r="J9" i="10"/>
  <c r="J19" i="11"/>
  <c r="J24" i="11"/>
  <c r="J26" i="7"/>
  <c r="J26" i="11"/>
  <c r="J13" i="11" l="1"/>
  <c r="J25" i="9"/>
  <c r="J26" i="9"/>
  <c r="J18" i="18"/>
  <c r="J9" i="7"/>
  <c r="J24" i="9"/>
  <c r="J15" i="9"/>
  <c r="J23" i="9"/>
  <c r="J9" i="11"/>
  <c r="J8" i="7"/>
</calcChain>
</file>

<file path=xl/sharedStrings.xml><?xml version="1.0" encoding="utf-8"?>
<sst xmlns="http://schemas.openxmlformats.org/spreadsheetml/2006/main" count="900" uniqueCount="165">
  <si>
    <t>Statistik Stadt Bern</t>
  </si>
  <si>
    <t>Leer stehende Wohnungen 2018</t>
  </si>
  <si>
    <t>Stadt Bern</t>
  </si>
  <si>
    <t>T 09.1.i020</t>
  </si>
  <si>
    <t>leer stehende Wohnungen am 1. Juni 2018 nach der Anzahl der Wohnräume</t>
  </si>
  <si>
    <t>Total</t>
  </si>
  <si>
    <t>6 u. m.</t>
  </si>
  <si>
    <t xml:space="preserve"> in %</t>
  </si>
  <si>
    <t xml:space="preserve"> Ursache des Leerstehens</t>
  </si>
  <si>
    <t>Umzug</t>
  </si>
  <si>
    <t>Neubau</t>
  </si>
  <si>
    <t>Renovation</t>
  </si>
  <si>
    <t xml:space="preserve"> Total</t>
  </si>
  <si>
    <t xml:space="preserve"> Dauer des Leerstehens</t>
  </si>
  <si>
    <t xml:space="preserve">   bis 3 Monate</t>
  </si>
  <si>
    <t>über 3 Monate bis 1 Jahr</t>
  </si>
  <si>
    <t>über 1 Jahr</t>
  </si>
  <si>
    <t>–</t>
  </si>
  <si>
    <t xml:space="preserve"> Baujahr des Gebäudes</t>
  </si>
  <si>
    <t xml:space="preserve">   vor 1947</t>
  </si>
  <si>
    <t>1947–2015</t>
  </si>
  <si>
    <t>2016 und später</t>
  </si>
  <si>
    <t xml:space="preserve"> Mietpreis pro Monat in Franken</t>
  </si>
  <si>
    <r>
      <rPr>
        <sz val="6"/>
        <color theme="0"/>
        <rFont val="Univers LT Std 45 Light"/>
        <family val="2"/>
      </rP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</si>
  <si>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rPr>
        <sz val="6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601–1 000</t>
    </r>
  </si>
  <si>
    <t>1 001–1 500</t>
  </si>
  <si>
    <t>1 501–2 000</t>
  </si>
  <si>
    <r>
      <rPr>
        <sz val="5"/>
        <color theme="0"/>
        <rFont val="Univers LT Std 45 Light"/>
        <family val="2"/>
      </rPr>
      <t>00</t>
    </r>
    <r>
      <rPr>
        <sz val="8"/>
        <rFont val="Univers LT Std 45 Light"/>
        <family val="2"/>
      </rPr>
      <t>über 2 000</t>
    </r>
  </si>
  <si>
    <t>Leerwohnungs-</t>
  </si>
  <si>
    <t>ziffer in %</t>
  </si>
  <si>
    <t xml:space="preserve"> 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</si>
  <si>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</si>
  <si>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</si>
  <si>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</si>
  <si>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</si>
  <si>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</si>
  <si>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</si>
  <si>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 xml:space="preserve"> Stadt Bern</t>
  </si>
  <si>
    <r>
      <t xml:space="preserve"> Wohnungsbestand 31.5.2018</t>
    </r>
    <r>
      <rPr>
        <i/>
        <vertAlign val="superscript"/>
        <sz val="8"/>
        <rFont val="Univers LT Std 45 Light"/>
        <family val="2"/>
      </rPr>
      <t>1</t>
    </r>
  </si>
  <si>
    <t>…</t>
  </si>
  <si>
    <t xml:space="preserve"> Leerwohnungsziffer in %</t>
  </si>
  <si>
    <r>
      <t>1</t>
    </r>
    <r>
      <rPr>
        <sz val="7"/>
        <rFont val="Univers LT Std 45 Light"/>
        <family val="2"/>
      </rPr>
      <t xml:space="preserve"> Fortschreibungsbasis: Eidg. Gebäude- und Wohnungszählung 1990 </t>
    </r>
  </si>
  <si>
    <t>Leer stehende Wohnungen 2017</t>
  </si>
  <si>
    <t>leer stehende Wohnungen am 1. Juni 2017 nach der Anzahl der Wohnräume</t>
  </si>
  <si>
    <t>1947–2014</t>
  </si>
  <si>
    <t>2015 und später</t>
  </si>
  <si>
    <r>
      <t xml:space="preserve"> Wohnungsbestand 31.5.2017</t>
    </r>
    <r>
      <rPr>
        <i/>
        <vertAlign val="superscript"/>
        <sz val="8"/>
        <rFont val="Univers LT Std 45 Light"/>
        <family val="2"/>
      </rPr>
      <t>1</t>
    </r>
  </si>
  <si>
    <t>Leer stehende Wohnungen 2016</t>
  </si>
  <si>
    <t>leer stehende Wohnungen am 1. Juni 2016 nach der Anzahl der Wohnräume</t>
  </si>
  <si>
    <t>1947–2013</t>
  </si>
  <si>
    <t>2014 und später</t>
  </si>
  <si>
    <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</si>
  <si>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t xml:space="preserve"> Wohnungsbestand 31.5.2016</t>
    </r>
    <r>
      <rPr>
        <i/>
        <vertAlign val="superscript"/>
        <sz val="8"/>
        <rFont val="Univers LT Std 45 Light"/>
        <family val="2"/>
      </rPr>
      <t>1</t>
    </r>
  </si>
  <si>
    <t>Leer stehende Wohnungen 2015</t>
  </si>
  <si>
    <t>leer stehende Wohnungen am 1. Juni 2015 nach der Anzahl der Wohnräume</t>
  </si>
  <si>
    <t>1947–2012</t>
  </si>
  <si>
    <t>2013 und später</t>
  </si>
  <si>
    <r>
      <t xml:space="preserve"> Wohnungsbestand 31.5.2015</t>
    </r>
    <r>
      <rPr>
        <i/>
        <vertAlign val="superscript"/>
        <sz val="8"/>
        <rFont val="Univers LT Std 45 Light"/>
        <family val="2"/>
      </rPr>
      <t>1</t>
    </r>
  </si>
  <si>
    <r>
      <t>1</t>
    </r>
    <r>
      <rPr>
        <sz val="7"/>
        <rFont val="Univers LT Std 45 Light"/>
        <family val="2"/>
      </rPr>
      <t xml:space="preserve"> Fortschreibungsbasis: Eidg. Gebäude- und Wohnungszählung 1990</t>
    </r>
  </si>
  <si>
    <t>Leer stehende Wohnungen 2014</t>
  </si>
  <si>
    <t>leer stehende Wohnungen am 1. Juni 2014 nach der Anzahl der Wohnräume</t>
  </si>
  <si>
    <t>1947–2011</t>
  </si>
  <si>
    <t>2012 und später</t>
  </si>
  <si>
    <r>
      <t xml:space="preserve"> Wohnungsbestand 31.5.2014</t>
    </r>
    <r>
      <rPr>
        <i/>
        <vertAlign val="superscript"/>
        <sz val="8"/>
        <rFont val="Univers LT Std 45 Light"/>
        <family val="2"/>
      </rPr>
      <t>1</t>
    </r>
  </si>
  <si>
    <t>Leer stehende Wohnungen 2013</t>
  </si>
  <si>
    <t>leer stehende Wohnungen am 1. Juni 2013 nach der Anzahl der Wohnräume</t>
  </si>
  <si>
    <t>1947–2010</t>
  </si>
  <si>
    <t>2011 und später</t>
  </si>
  <si>
    <r>
      <t xml:space="preserve"> Wohnungsbestand 31.5.2013</t>
    </r>
    <r>
      <rPr>
        <i/>
        <vertAlign val="superscript"/>
        <sz val="8"/>
        <rFont val="Univers LT Std 45 Light"/>
        <family val="2"/>
      </rPr>
      <t>1</t>
    </r>
  </si>
  <si>
    <r>
      <t xml:space="preserve">1 </t>
    </r>
    <r>
      <rPr>
        <sz val="7"/>
        <rFont val="Univers LT Std 45 Light"/>
        <family val="2"/>
      </rPr>
      <t>Fortschreibungsbasis: Eidg. Gebäude- und Wohnungszählung 1990</t>
    </r>
  </si>
  <si>
    <t>Leer stehende Wohnungen 2012</t>
  </si>
  <si>
    <t>leer stehende Wohnungen am 1. Juni 2012 nach der Anzahl der Wohnräume</t>
  </si>
  <si>
    <t>1947–2009</t>
  </si>
  <si>
    <t>2010 und später</t>
  </si>
  <si>
    <r>
      <t xml:space="preserve"> Wohnungsbestand 31.5.2012</t>
    </r>
    <r>
      <rPr>
        <i/>
        <vertAlign val="superscript"/>
        <sz val="8"/>
        <rFont val="Univers LT Std 45 Light"/>
        <family val="2"/>
      </rPr>
      <t>1</t>
    </r>
  </si>
  <si>
    <t>Leer stehende Wohnungen 2011</t>
  </si>
  <si>
    <t>leer stehende Wohnungen am 1. Juni 2011 nach der Anzahl der Wohnräume</t>
  </si>
  <si>
    <t>in %</t>
  </si>
  <si>
    <t>1947–2008</t>
  </si>
  <si>
    <t>2009 und später</t>
  </si>
  <si>
    <r>
      <t xml:space="preserve"> Wohnungsbestand 31.5.2011</t>
    </r>
    <r>
      <rPr>
        <i/>
        <vertAlign val="superscript"/>
        <sz val="8"/>
        <rFont val="Univers LT Std 45 Light"/>
        <family val="2"/>
      </rPr>
      <t>1</t>
    </r>
  </si>
  <si>
    <t>Leer stehende Wohnungen 2010</t>
  </si>
  <si>
    <t>leer stehende Wohnungen am 1. Juni 2010 nach der Anzahl der Wohnräume</t>
  </si>
  <si>
    <t>1947–2007</t>
  </si>
  <si>
    <t>2008 und später</t>
  </si>
  <si>
    <r>
      <t xml:space="preserve"> Wohnungsbestand 31.5.2010</t>
    </r>
    <r>
      <rPr>
        <i/>
        <vertAlign val="superscript"/>
        <sz val="8"/>
        <rFont val="Univers LT Std 45 Light"/>
        <family val="2"/>
      </rPr>
      <t>1</t>
    </r>
  </si>
  <si>
    <t>Leer stehende Wohnungen 2009</t>
  </si>
  <si>
    <t>leer stehende Wohnungen am 1. Juni 2009 nach der Anzahl der Wohnräume</t>
  </si>
  <si>
    <t>1947–2006</t>
  </si>
  <si>
    <t>2007 und später</t>
  </si>
  <si>
    <t xml:space="preserve"> </t>
  </si>
  <si>
    <r>
      <t xml:space="preserve"> Wohnungsbestand 31.5.2009</t>
    </r>
    <r>
      <rPr>
        <i/>
        <vertAlign val="superscript"/>
        <sz val="8"/>
        <rFont val="Univers LT Std 45 Light"/>
        <family val="2"/>
      </rPr>
      <t>1</t>
    </r>
  </si>
  <si>
    <t>Leer stehende Wohnungen 2008</t>
  </si>
  <si>
    <t>leer stehende Wohnungen am 1. Juni 2008 nach der Anzahl der Wohnräume</t>
  </si>
  <si>
    <t>1947–2005</t>
  </si>
  <si>
    <t>2006 und später</t>
  </si>
  <si>
    <r>
      <t xml:space="preserve"> Wohnungsbestand 31.5.2008</t>
    </r>
    <r>
      <rPr>
        <i/>
        <vertAlign val="superscript"/>
        <sz val="8"/>
        <rFont val="Univers LT Std 45 Light"/>
        <family val="2"/>
      </rPr>
      <t>1</t>
    </r>
  </si>
  <si>
    <t>Leer stehende Wohnungen 2006</t>
  </si>
  <si>
    <t>leer stehende Wohnungen am 1. Juni 2006 nach der Anzahl der Wohnräume</t>
  </si>
  <si>
    <t>1947–2003</t>
  </si>
  <si>
    <t>2004 und später</t>
  </si>
  <si>
    <r>
      <t xml:space="preserve"> Wohnungsbestand 31.5.2006</t>
    </r>
    <r>
      <rPr>
        <i/>
        <vertAlign val="superscript"/>
        <sz val="8"/>
        <rFont val="Univers LT Std 45 Light"/>
        <family val="2"/>
      </rPr>
      <t>1</t>
    </r>
  </si>
  <si>
    <t>T 09.04.520i</t>
  </si>
  <si>
    <t>Mietpreis unbekannt</t>
  </si>
  <si>
    <t>Ursache des Leerstehens</t>
  </si>
  <si>
    <t>Dauer des Leerstehens</t>
  </si>
  <si>
    <t>Baujahr des Gebäudes</t>
  </si>
  <si>
    <t>Mietpreis pro Monat in Franken</t>
  </si>
  <si>
    <t>vor 1947</t>
  </si>
  <si>
    <t>über 2 000</t>
  </si>
  <si>
    <t>bis 600</t>
  </si>
  <si>
    <t>601–1 000</t>
  </si>
  <si>
    <t>bis 3 Monate</t>
  </si>
  <si>
    <t>1947–2016</t>
  </si>
  <si>
    <t>2017 und später</t>
  </si>
  <si>
    <t>leer stehende Wohnungen am 1. Juni 2019 nach der Anzahl der Wohnräume</t>
  </si>
  <si>
    <t>Leer stehende Wohnungen 2019</t>
  </si>
  <si>
    <t>2018 und später</t>
  </si>
  <si>
    <t>1947–2017</t>
  </si>
  <si>
    <t>Leer stehende Wohnungen 2020</t>
  </si>
  <si>
    <t>leer stehende Wohnungen am 1. Juni 2020 nach der Anzahl der Wohnräume</t>
  </si>
  <si>
    <t>Leer stehende Wohnungen 2007</t>
  </si>
  <si>
    <t>leer stehende Wohnungen am 1. Juni 2007 nach der Anzahl der Wohnräume</t>
  </si>
  <si>
    <t>1947–2004</t>
  </si>
  <si>
    <t>2005 und später</t>
  </si>
  <si>
    <t xml:space="preserve"> 000bis00600</t>
  </si>
  <si>
    <t>00601–1 000</t>
  </si>
  <si>
    <t>00über 2 000</t>
  </si>
  <si>
    <t xml:space="preserve"> Wohnungsbestand 31.5.20071</t>
  </si>
  <si>
    <t>1 Fortschreibungsbasis: Eidg. Gebäude- und Wohnungszählung 1990</t>
  </si>
  <si>
    <t>Leer stehende Wohnungen 2021</t>
  </si>
  <si>
    <t>leer stehende Wohnungen am 1. Juni 2021 nach der Anzahl der Wohnräume</t>
  </si>
  <si>
    <t>1947–2018</t>
  </si>
  <si>
    <t>2019 und später</t>
  </si>
  <si>
    <t>Leer stehende Wohnungen 2022</t>
  </si>
  <si>
    <t>leer stehende Wohnungen am 1. Juni 2022 nach der Anzahl der Wohnräume</t>
  </si>
  <si>
    <t>Datenquelle: Statistik Stadt Bern, Leerwohnungszählung</t>
  </si>
  <si>
    <t>1947–2019</t>
  </si>
  <si>
    <t>2020 und später</t>
  </si>
  <si>
    <t>Datenquellen: Statistik Stadt Bern, Leerwohnungszählung; Bauinspektorat der Stadt Bern (Datenstand für den Wohnungsbestand: 19.6.2006)</t>
  </si>
  <si>
    <t>Datenquellen: Statistik Stadt Bern, Leerwohnungszählung; Bauinspektorat der Stadt Bern (Datenstand für den Wohnungsbestand: 19.6.2007)</t>
  </si>
  <si>
    <t>Datenquellen: Statistik Stadt Bern, Leerwohnungszählung; Bauinspektorat der Stadt Bern (Datenstand für den Wohnungsbestand: 18.6.2008)</t>
  </si>
  <si>
    <t>Datenquellen: Statistik Stadt Bern, Leerwohnungszählung; Bauinspektorat der Stadt Bern (Datenstand für den Wohnungsbestand: 9.6.2009)</t>
  </si>
  <si>
    <t>Datenquellen: Statistik Stadt Bern, Leerwohnungszählung; Bauinspektorat der Stadt Bern (Datenstand für den Wohnungsbestand: 4.6.2010)</t>
  </si>
  <si>
    <t>Datenquellen: Statistik Stadt Bern, Leerwohnungszählung; Bauinspektorat der Stadt Bern (Datenstand für den Wohnungsbestand: 21.6.2011)</t>
  </si>
  <si>
    <t>Datenquellen: Statistik Stadt Bern, Leerwohnungszählung; Bauinspektorat der Stadt Bern (Datenstand für den Wohnungsbestand: 28.6.2012)</t>
  </si>
  <si>
    <t>Datenquellen: Statistik Stadt Bern, Leerwohnungszählung; Bauinspektorat der Stadt Bern (Datenstand für den Wohnungsbestand: 28.6.2013)</t>
  </si>
  <si>
    <t>Datenquellen: Statistik Stadt Bern, Leerwohnungszählung; Bauinspektorat der Stadt Bern (Datenstand für den Wohnungsbestand: 5.6.2014)</t>
  </si>
  <si>
    <t>Datenquellen: Statistik Stadt Bern, Leerwohnungszählung; Bauinspektorat der Stadt Bern (Datenstand für den Wohnungsbestand: 5.6.2015)</t>
  </si>
  <si>
    <t>Datenquellen: Statistik Stadt Bern, Leerwohnungszählung; Bauinspektorat der Stadt Bern (Datenstand für den Wohnungsbestand: 30.6.2016)</t>
  </si>
  <si>
    <t>Datenquellen: Statistik Stadt Bern, Leerwohnungszählung; Bauinspektorat der Stadt Bern (Datenstand für den Wohnungsbestand: 29.6.2017)</t>
  </si>
  <si>
    <t>Datenquellen: Statistik Stadt Bern, Leerwohnungszählung; Bauinspektorat der Stadt Bern (Datenstand für den Wohnungsbestand: 29.6.2018)</t>
  </si>
  <si>
    <t>Bitte beachten Sie bei der Interpretation der Daten, dass viele Lebensbereiche ab Frühjahr 2020 durch die Auswirkungen von Covid-19 betroffen sind.</t>
  </si>
  <si>
    <t>Leer stehende Wohnungen 2023</t>
  </si>
  <si>
    <t>leer stehende Wohnungen am 1. Juni 2023 nach der Anzahl der Wohnräume</t>
  </si>
  <si>
    <t>1947–2020</t>
  </si>
  <si>
    <t>2021 und später</t>
  </si>
  <si>
    <t>1947–2021</t>
  </si>
  <si>
    <t>2022 und später</t>
  </si>
  <si>
    <t>Leer stehende Wohnungen 2024</t>
  </si>
  <si>
    <t>leer stehende Wohnungen am 1. Juni 2024 nach der Anzahl der Wohnräume</t>
  </si>
  <si>
    <t>Leer stehende Wohnungen 2025</t>
  </si>
  <si>
    <t>leer stehende Wohnungen am 1. Juni 2025 nach der Anzahl der Wohnräume</t>
  </si>
  <si>
    <t>1947–2022</t>
  </si>
  <si>
    <t>2023 und später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</si>
</sst>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;\-#,##0;\–"/>
    <numFmt numFmtId="166" formatCode="#\ ##0.0"/>
    <numFmt numFmtId="167" formatCode="#\ ##0"/>
    <numFmt numFmtId="168" formatCode="##0.0;\–\ ##0.0;0.0"/>
    <numFmt numFmtId="169" formatCode="##0;\–\ ##0;\–"/>
    <numFmt numFmtId="170" formatCode="##0.0;\–\ ##0.0"/>
    <numFmt numFmtId="171" formatCode="##0.0;\–\ ##0.0;\–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i/>
      <sz val="6"/>
      <color theme="1"/>
      <name val="Arial"/>
      <family val="2"/>
    </font>
    <font>
      <b/>
      <sz val="12"/>
      <name val="Univers LT Std 45 Light"/>
      <family val="2"/>
    </font>
    <font>
      <sz val="10"/>
      <name val="Univers LT Std 45 Light"/>
      <family val="2"/>
    </font>
    <font>
      <sz val="8"/>
      <name val="Univers LT Std 45 Light"/>
      <family val="2"/>
    </font>
    <font>
      <b/>
      <sz val="12"/>
      <color rgb="FFFF0000"/>
      <name val="Univers LT Std 45 Light"/>
      <family val="2"/>
    </font>
    <font>
      <sz val="8"/>
      <name val="Arial"/>
      <family val="2"/>
    </font>
    <font>
      <sz val="6"/>
      <color theme="0"/>
      <name val="Univers LT Std 45 Light"/>
      <family val="2"/>
    </font>
    <font>
      <sz val="8"/>
      <color theme="0"/>
      <name val="Univers LT Std 45 Light"/>
      <family val="2"/>
    </font>
    <font>
      <sz val="5"/>
      <color theme="0"/>
      <name val="Univers LT Std 45 Light"/>
      <family val="2"/>
    </font>
    <font>
      <i/>
      <sz val="6"/>
      <name val="Univers LT Std 45 Light"/>
      <family val="2"/>
    </font>
    <font>
      <sz val="7"/>
      <name val="Univers LT Std 45 Light"/>
      <family val="2"/>
    </font>
    <font>
      <i/>
      <vertAlign val="superscript"/>
      <sz val="8"/>
      <name val="Univers LT Std 45 Light"/>
      <family val="2"/>
    </font>
    <font>
      <i/>
      <sz val="7"/>
      <name val="Univers LT Std 45 Light"/>
      <family val="2"/>
    </font>
    <font>
      <sz val="7"/>
      <name val="Arial"/>
      <family val="2"/>
    </font>
    <font>
      <sz val="6"/>
      <name val="Univers LT Std 45 Light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2" borderId="0" xfId="1" applyFill="1"/>
    <xf numFmtId="0" fontId="5" fillId="2" borderId="0" xfId="1" applyFont="1" applyFill="1"/>
    <xf numFmtId="0" fontId="6" fillId="2" borderId="0" xfId="1" applyFont="1" applyFill="1"/>
    <xf numFmtId="164" fontId="7" fillId="2" borderId="0" xfId="1" applyNumberFormat="1" applyFont="1" applyFill="1" applyAlignment="1">
      <alignment horizontal="right"/>
    </xf>
    <xf numFmtId="0" fontId="8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7" fillId="2" borderId="1" xfId="1" applyFont="1" applyFill="1" applyBorder="1"/>
    <xf numFmtId="0" fontId="7" fillId="2" borderId="2" xfId="1" applyFont="1" applyFill="1" applyBorder="1"/>
    <xf numFmtId="0" fontId="7" fillId="2" borderId="2" xfId="1" applyFont="1" applyFill="1" applyBorder="1" applyAlignment="1">
      <alignment horizontal="right"/>
    </xf>
    <xf numFmtId="0" fontId="7" fillId="2" borderId="3" xfId="1" applyFont="1" applyFill="1" applyBorder="1"/>
    <xf numFmtId="0" fontId="7" fillId="2" borderId="3" xfId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0" fontId="7" fillId="3" borderId="1" xfId="1" applyFont="1" applyFill="1" applyBorder="1" applyAlignment="1">
      <alignment horizontal="right"/>
    </xf>
    <xf numFmtId="164" fontId="7" fillId="2" borderId="0" xfId="1" applyNumberFormat="1" applyFont="1" applyFill="1"/>
    <xf numFmtId="0" fontId="7" fillId="3" borderId="0" xfId="1" applyFont="1" applyFill="1" applyAlignment="1">
      <alignment horizontal="right"/>
    </xf>
    <xf numFmtId="165" fontId="7" fillId="2" borderId="0" xfId="1" applyNumberFormat="1" applyFont="1" applyFill="1"/>
    <xf numFmtId="0" fontId="7" fillId="2" borderId="0" xfId="1" applyFont="1" applyFill="1" applyAlignment="1">
      <alignment vertical="top"/>
    </xf>
    <xf numFmtId="0" fontId="7" fillId="3" borderId="3" xfId="1" applyFont="1" applyFill="1" applyBorder="1" applyAlignment="1">
      <alignment horizontal="right"/>
    </xf>
    <xf numFmtId="165" fontId="7" fillId="2" borderId="0" xfId="1" applyNumberFormat="1" applyFont="1" applyFill="1" applyAlignment="1">
      <alignment horizontal="right" vertical="top"/>
    </xf>
    <xf numFmtId="0" fontId="7" fillId="2" borderId="3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right" vertical="center"/>
    </xf>
    <xf numFmtId="165" fontId="7" fillId="2" borderId="2" xfId="1" applyNumberFormat="1" applyFont="1" applyFill="1" applyBorder="1" applyAlignment="1">
      <alignment vertical="center"/>
    </xf>
    <xf numFmtId="166" fontId="7" fillId="2" borderId="2" xfId="1" applyNumberFormat="1" applyFont="1" applyFill="1" applyBorder="1" applyAlignment="1">
      <alignment vertical="center"/>
    </xf>
    <xf numFmtId="165" fontId="7" fillId="2" borderId="0" xfId="1" applyNumberFormat="1" applyFont="1" applyFill="1" applyAlignment="1">
      <alignment horizontal="right"/>
    </xf>
    <xf numFmtId="165" fontId="7" fillId="2" borderId="2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165" fontId="7" fillId="2" borderId="0" xfId="1" applyNumberFormat="1" applyFont="1" applyFill="1" applyAlignment="1">
      <alignment horizontal="right" vertical="center"/>
    </xf>
    <xf numFmtId="166" fontId="13" fillId="2" borderId="0" xfId="1" applyNumberFormat="1" applyFont="1" applyFill="1" applyAlignment="1">
      <alignment horizontal="right" vertical="center"/>
    </xf>
    <xf numFmtId="165" fontId="7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166" fontId="7" fillId="2" borderId="0" xfId="1" applyNumberFormat="1" applyFont="1" applyFill="1" applyAlignment="1">
      <alignment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1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 vertical="top"/>
    </xf>
    <xf numFmtId="164" fontId="7" fillId="2" borderId="0" xfId="1" applyNumberFormat="1" applyFont="1" applyFill="1" applyAlignment="1">
      <alignment horizontal="right" vertical="top"/>
    </xf>
    <xf numFmtId="2" fontId="7" fillId="2" borderId="0" xfId="1" applyNumberFormat="1" applyFont="1" applyFill="1"/>
    <xf numFmtId="165" fontId="7" fillId="2" borderId="0" xfId="1" applyNumberFormat="1" applyFont="1" applyFill="1" applyAlignment="1">
      <alignment vertical="top"/>
    </xf>
    <xf numFmtId="2" fontId="7" fillId="2" borderId="0" xfId="1" applyNumberFormat="1" applyFont="1" applyFill="1" applyAlignment="1">
      <alignment vertical="top"/>
    </xf>
    <xf numFmtId="2" fontId="7" fillId="2" borderId="2" xfId="1" applyNumberFormat="1" applyFont="1" applyFill="1" applyBorder="1" applyAlignment="1">
      <alignment vertical="center"/>
    </xf>
    <xf numFmtId="167" fontId="7" fillId="3" borderId="0" xfId="1" applyNumberFormat="1" applyFont="1" applyFill="1" applyAlignment="1">
      <alignment horizontal="right"/>
    </xf>
    <xf numFmtId="167" fontId="7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2" fontId="7" fillId="3" borderId="3" xfId="1" applyNumberFormat="1" applyFont="1" applyFill="1" applyBorder="1" applyAlignment="1">
      <alignment horizontal="right"/>
    </xf>
    <xf numFmtId="2" fontId="7" fillId="2" borderId="3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3" fillId="2" borderId="0" xfId="1" applyNumberFormat="1" applyFont="1" applyFill="1" applyAlignment="1">
      <alignment horizontal="right"/>
    </xf>
    <xf numFmtId="0" fontId="17" fillId="2" borderId="0" xfId="1" applyFont="1" applyFill="1"/>
    <xf numFmtId="164" fontId="14" fillId="2" borderId="0" xfId="1" applyNumberFormat="1" applyFont="1" applyFill="1" applyAlignment="1">
      <alignment horizontal="right"/>
    </xf>
    <xf numFmtId="0" fontId="10" fillId="2" borderId="0" xfId="1" applyFont="1" applyFill="1"/>
    <xf numFmtId="0" fontId="16" fillId="2" borderId="0" xfId="1" applyFont="1" applyFill="1"/>
    <xf numFmtId="164" fontId="18" fillId="2" borderId="0" xfId="1" applyNumberFormat="1" applyFont="1" applyFill="1" applyAlignment="1">
      <alignment horizontal="right"/>
    </xf>
    <xf numFmtId="0" fontId="1" fillId="0" borderId="0" xfId="1"/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vertical="center"/>
    </xf>
    <xf numFmtId="0" fontId="10" fillId="0" borderId="0" xfId="1" applyFont="1"/>
    <xf numFmtId="0" fontId="7" fillId="0" borderId="0" xfId="1" applyFont="1"/>
    <xf numFmtId="0" fontId="7" fillId="0" borderId="0" xfId="1" applyFont="1" applyAlignment="1">
      <alignment vertical="top"/>
    </xf>
    <xf numFmtId="166" fontId="9" fillId="2" borderId="0" xfId="1" applyNumberFormat="1" applyFont="1" applyFill="1" applyAlignment="1">
      <alignment horizontal="right" vertical="center"/>
    </xf>
    <xf numFmtId="164" fontId="7" fillId="2" borderId="0" xfId="1" applyNumberFormat="1" applyFont="1" applyFill="1" applyAlignment="1">
      <alignment vertical="top"/>
    </xf>
    <xf numFmtId="0" fontId="9" fillId="0" borderId="0" xfId="1" applyFont="1"/>
    <xf numFmtId="0" fontId="5" fillId="0" borderId="0" xfId="1" applyFont="1"/>
    <xf numFmtId="164" fontId="7" fillId="0" borderId="0" xfId="1" applyNumberFormat="1" applyFont="1" applyAlignment="1">
      <alignment horizontal="right"/>
    </xf>
    <xf numFmtId="0" fontId="7" fillId="0" borderId="1" xfId="1" applyFont="1" applyBorder="1"/>
    <xf numFmtId="0" fontId="7" fillId="0" borderId="2" xfId="1" applyFont="1" applyBorder="1"/>
    <xf numFmtId="0" fontId="7" fillId="0" borderId="2" xfId="1" applyFont="1" applyBorder="1" applyAlignment="1">
      <alignment horizontal="right"/>
    </xf>
    <xf numFmtId="0" fontId="7" fillId="0" borderId="3" xfId="1" applyFont="1" applyBorder="1"/>
    <xf numFmtId="0" fontId="7" fillId="0" borderId="3" xfId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7" fillId="0" borderId="0" xfId="1" applyNumberFormat="1" applyFont="1"/>
    <xf numFmtId="165" fontId="7" fillId="0" borderId="0" xfId="1" applyNumberFormat="1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vertical="top"/>
    </xf>
    <xf numFmtId="164" fontId="7" fillId="0" borderId="0" xfId="1" applyNumberFormat="1" applyFont="1" applyAlignment="1">
      <alignment vertical="top"/>
    </xf>
    <xf numFmtId="0" fontId="9" fillId="0" borderId="0" xfId="1" applyFont="1" applyAlignment="1">
      <alignment vertical="top"/>
    </xf>
    <xf numFmtId="0" fontId="7" fillId="0" borderId="3" xfId="1" applyFont="1" applyBorder="1" applyAlignment="1">
      <alignment vertical="center"/>
    </xf>
    <xf numFmtId="165" fontId="7" fillId="0" borderId="2" xfId="1" applyNumberFormat="1" applyFont="1" applyBorder="1" applyAlignment="1">
      <alignment vertical="center"/>
    </xf>
    <xf numFmtId="166" fontId="7" fillId="0" borderId="2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165" fontId="7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 vertical="top"/>
    </xf>
    <xf numFmtId="165" fontId="7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4" fontId="7" fillId="0" borderId="2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 vertical="top"/>
    </xf>
    <xf numFmtId="2" fontId="7" fillId="0" borderId="0" xfId="1" applyNumberFormat="1" applyFont="1"/>
    <xf numFmtId="2" fontId="7" fillId="0" borderId="0" xfId="1" applyNumberFormat="1" applyFont="1" applyAlignment="1">
      <alignment vertical="top"/>
    </xf>
    <xf numFmtId="2" fontId="7" fillId="0" borderId="2" xfId="1" applyNumberFormat="1" applyFont="1" applyBorder="1" applyAlignment="1">
      <alignment vertical="center"/>
    </xf>
    <xf numFmtId="167" fontId="7" fillId="0" borderId="0" xfId="1" applyNumberFormat="1" applyFont="1" applyAlignment="1">
      <alignment horizontal="right"/>
    </xf>
    <xf numFmtId="2" fontId="7" fillId="0" borderId="3" xfId="1" applyNumberFormat="1" applyFont="1" applyBorder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8" fontId="2" fillId="0" borderId="0" xfId="0" applyNumberFormat="1" applyFont="1" applyAlignment="1">
      <alignment vertical="center"/>
    </xf>
    <xf numFmtId="169" fontId="2" fillId="4" borderId="0" xfId="0" applyNumberFormat="1" applyFont="1" applyFill="1" applyAlignment="1">
      <alignment vertical="center"/>
    </xf>
    <xf numFmtId="169" fontId="2" fillId="0" borderId="0" xfId="0" applyNumberFormat="1" applyFont="1" applyAlignment="1">
      <alignment vertical="center"/>
    </xf>
    <xf numFmtId="169" fontId="2" fillId="4" borderId="2" xfId="0" applyNumberFormat="1" applyFont="1" applyFill="1" applyBorder="1" applyAlignment="1">
      <alignment vertical="center"/>
    </xf>
    <xf numFmtId="169" fontId="2" fillId="0" borderId="2" xfId="0" applyNumberFormat="1" applyFont="1" applyBorder="1" applyAlignment="1">
      <alignment vertical="center"/>
    </xf>
    <xf numFmtId="165" fontId="7" fillId="5" borderId="0" xfId="1" applyNumberFormat="1" applyFont="1" applyFill="1"/>
    <xf numFmtId="166" fontId="9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70" fontId="2" fillId="0" borderId="1" xfId="0" applyNumberFormat="1" applyFont="1" applyBorder="1" applyAlignment="1">
      <alignment vertical="center"/>
    </xf>
    <xf numFmtId="170" fontId="2" fillId="0" borderId="2" xfId="0" applyNumberFormat="1" applyFont="1" applyBorder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170" fontId="2" fillId="0" borderId="3" xfId="0" applyNumberFormat="1" applyFont="1" applyBorder="1" applyAlignment="1">
      <alignment horizontal="right" vertical="center"/>
    </xf>
    <xf numFmtId="170" fontId="2" fillId="0" borderId="0" xfId="0" applyNumberFormat="1" applyFont="1" applyAlignment="1">
      <alignment vertical="center"/>
    </xf>
    <xf numFmtId="169" fontId="2" fillId="6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0" fontId="2" fillId="0" borderId="4" xfId="0" applyFont="1" applyBorder="1"/>
    <xf numFmtId="0" fontId="4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right" vertical="center"/>
    </xf>
    <xf numFmtId="169" fontId="9" fillId="6" borderId="5" xfId="0" applyNumberFormat="1" applyFont="1" applyFill="1" applyBorder="1" applyAlignment="1">
      <alignment horizontal="right" vertical="center"/>
    </xf>
    <xf numFmtId="169" fontId="9" fillId="0" borderId="5" xfId="0" applyNumberFormat="1" applyFont="1" applyBorder="1" applyAlignment="1">
      <alignment horizontal="right" vertical="center"/>
    </xf>
    <xf numFmtId="171" fontId="9" fillId="0" borderId="5" xfId="0" applyNumberFormat="1" applyFont="1" applyBorder="1" applyAlignment="1">
      <alignment horizontal="right" vertical="center"/>
    </xf>
    <xf numFmtId="169" fontId="9" fillId="6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0" xfId="1" applyFont="1" applyFill="1"/>
    <xf numFmtId="0" fontId="17" fillId="0" borderId="0" xfId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7CF0FE-70CB-4AD4-95E8-827BF4437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76200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51220" cy="12405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10</xdr:col>
      <xdr:colOff>45721</xdr:colOff>
      <xdr:row>1</xdr:row>
      <xdr:rowOff>30861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28576" y="28575"/>
          <a:ext cx="5922645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AFDE449-7188-4C2E-BBA8-B7C1B214B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FB0BF2-EC46-4FFC-B42D-96342FCD1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323D6F-A0CA-4B52-B163-8746D46F2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E495-6D0A-4AB2-ABC9-74CFABDA8A58}">
  <dimension ref="A1:K22"/>
  <sheetViews>
    <sheetView showGridLines="0" tabSelected="1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161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162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266</v>
      </c>
      <c r="E9" s="138">
        <v>26</v>
      </c>
      <c r="F9" s="138">
        <v>72</v>
      </c>
      <c r="G9" s="138">
        <v>112</v>
      </c>
      <c r="H9" s="138">
        <v>48</v>
      </c>
      <c r="I9" s="138">
        <v>5</v>
      </c>
      <c r="J9" s="138">
        <v>3</v>
      </c>
      <c r="K9" s="139">
        <v>75.8</v>
      </c>
    </row>
    <row r="10" spans="1:11" s="1" customFormat="1" ht="11.25" customHeight="1" x14ac:dyDescent="0.2">
      <c r="B10" s="1" t="s">
        <v>10</v>
      </c>
      <c r="C10" s="126"/>
      <c r="D10" s="137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9">
        <v>0</v>
      </c>
    </row>
    <row r="11" spans="1:11" s="1" customFormat="1" ht="11.25" customHeight="1" x14ac:dyDescent="0.2">
      <c r="B11" s="1" t="s">
        <v>11</v>
      </c>
      <c r="C11" s="126"/>
      <c r="D11" s="137">
        <v>85</v>
      </c>
      <c r="E11" s="138">
        <v>5</v>
      </c>
      <c r="F11" s="138">
        <v>19</v>
      </c>
      <c r="G11" s="138">
        <v>41</v>
      </c>
      <c r="H11" s="138">
        <v>18</v>
      </c>
      <c r="I11" s="138">
        <v>1</v>
      </c>
      <c r="J11" s="138">
        <v>1</v>
      </c>
      <c r="K11" s="139">
        <v>24.2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244</v>
      </c>
      <c r="E13" s="138">
        <v>26</v>
      </c>
      <c r="F13" s="138">
        <v>60</v>
      </c>
      <c r="G13" s="138">
        <v>107</v>
      </c>
      <c r="H13" s="138">
        <v>45</v>
      </c>
      <c r="I13" s="138">
        <v>5</v>
      </c>
      <c r="J13" s="138">
        <v>1</v>
      </c>
      <c r="K13" s="139">
        <v>69.5</v>
      </c>
    </row>
    <row r="14" spans="1:11" s="1" customFormat="1" ht="11.25" customHeight="1" x14ac:dyDescent="0.2">
      <c r="B14" s="1" t="s">
        <v>15</v>
      </c>
      <c r="C14" s="126"/>
      <c r="D14" s="137">
        <v>85</v>
      </c>
      <c r="E14" s="138">
        <v>3</v>
      </c>
      <c r="F14" s="138">
        <v>22</v>
      </c>
      <c r="G14" s="138">
        <v>40</v>
      </c>
      <c r="H14" s="138">
        <v>16</v>
      </c>
      <c r="I14" s="138">
        <v>1</v>
      </c>
      <c r="J14" s="138">
        <v>3</v>
      </c>
      <c r="K14" s="139">
        <v>24.2</v>
      </c>
    </row>
    <row r="15" spans="1:11" s="1" customFormat="1" ht="11.25" customHeight="1" x14ac:dyDescent="0.2">
      <c r="B15" s="1" t="s">
        <v>16</v>
      </c>
      <c r="C15" s="126"/>
      <c r="D15" s="137">
        <v>22</v>
      </c>
      <c r="E15" s="138">
        <v>2</v>
      </c>
      <c r="F15" s="138">
        <v>9</v>
      </c>
      <c r="G15" s="138">
        <v>6</v>
      </c>
      <c r="H15" s="138">
        <v>5</v>
      </c>
      <c r="I15" s="138">
        <v>0</v>
      </c>
      <c r="J15" s="138">
        <v>0</v>
      </c>
      <c r="K15" s="139">
        <v>6.3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120</v>
      </c>
      <c r="E17" s="138">
        <v>3</v>
      </c>
      <c r="F17" s="138">
        <v>56</v>
      </c>
      <c r="G17" s="138">
        <v>50</v>
      </c>
      <c r="H17" s="138">
        <v>8</v>
      </c>
      <c r="I17" s="138">
        <v>2</v>
      </c>
      <c r="J17" s="138">
        <v>1</v>
      </c>
      <c r="K17" s="139">
        <v>34.200000000000003</v>
      </c>
    </row>
    <row r="18" spans="1:11" s="1" customFormat="1" ht="11.25" customHeight="1" x14ac:dyDescent="0.2">
      <c r="B18" s="1" t="s">
        <v>163</v>
      </c>
      <c r="C18" s="126"/>
      <c r="D18" s="137">
        <v>231</v>
      </c>
      <c r="E18" s="138">
        <v>28</v>
      </c>
      <c r="F18" s="138">
        <v>35</v>
      </c>
      <c r="G18" s="138">
        <v>103</v>
      </c>
      <c r="H18" s="138">
        <v>58</v>
      </c>
      <c r="I18" s="138">
        <v>4</v>
      </c>
      <c r="J18" s="138">
        <v>3</v>
      </c>
      <c r="K18" s="139">
        <v>65.8</v>
      </c>
    </row>
    <row r="19" spans="1:11" s="1" customFormat="1" ht="11.25" customHeight="1" x14ac:dyDescent="0.2">
      <c r="B19" s="1" t="s">
        <v>164</v>
      </c>
      <c r="C19" s="126"/>
      <c r="D19" s="137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9">
        <v>0</v>
      </c>
    </row>
    <row r="20" spans="1:11" s="1" customFormat="1" ht="11.25" customHeight="1" x14ac:dyDescent="0.2">
      <c r="A20" s="1" t="s">
        <v>2</v>
      </c>
      <c r="C20" s="126"/>
      <c r="D20" s="134">
        <v>351</v>
      </c>
      <c r="E20" s="135">
        <v>31</v>
      </c>
      <c r="F20" s="135">
        <v>91</v>
      </c>
      <c r="G20" s="135">
        <v>153</v>
      </c>
      <c r="H20" s="135">
        <v>66</v>
      </c>
      <c r="I20" s="135">
        <v>6</v>
      </c>
      <c r="J20" s="135">
        <v>4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47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48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215</v>
      </c>
      <c r="D8" s="21">
        <v>23</v>
      </c>
      <c r="E8" s="21">
        <v>54</v>
      </c>
      <c r="F8" s="21">
        <v>85</v>
      </c>
      <c r="G8" s="21">
        <v>41</v>
      </c>
      <c r="H8" s="21">
        <v>8</v>
      </c>
      <c r="I8" s="21">
        <v>4</v>
      </c>
      <c r="J8" s="19">
        <f>100/$C$11*C8</f>
        <v>61.781609195402297</v>
      </c>
    </row>
    <row r="9" spans="1:10" s="11" customFormat="1" ht="11.25" customHeight="1" x14ac:dyDescent="0.2">
      <c r="A9" s="10"/>
      <c r="B9" s="10" t="s">
        <v>10</v>
      </c>
      <c r="C9" s="20">
        <f>SUM(D9:I9)</f>
        <v>17</v>
      </c>
      <c r="D9" s="21">
        <v>0</v>
      </c>
      <c r="E9" s="21">
        <v>5</v>
      </c>
      <c r="F9" s="21">
        <v>9</v>
      </c>
      <c r="G9" s="21">
        <v>3</v>
      </c>
      <c r="H9" s="21">
        <v>0</v>
      </c>
      <c r="I9" s="21">
        <v>0</v>
      </c>
      <c r="J9" s="19">
        <f>100/$C$11*C9</f>
        <v>4.8850574712643677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116</v>
      </c>
      <c r="D10" s="24">
        <v>33</v>
      </c>
      <c r="E10" s="42">
        <v>21</v>
      </c>
      <c r="F10" s="42">
        <v>38</v>
      </c>
      <c r="G10" s="42">
        <v>19</v>
      </c>
      <c r="H10" s="24">
        <v>5</v>
      </c>
      <c r="I10" s="24">
        <v>0</v>
      </c>
      <c r="J10" s="19">
        <f>100/$C$11*C10</f>
        <v>33.333333333333329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348</v>
      </c>
      <c r="D11" s="27">
        <f t="shared" ref="D11:I11" si="0">SUM(D8:D10)</f>
        <v>56</v>
      </c>
      <c r="E11" s="27">
        <f t="shared" si="0"/>
        <v>80</v>
      </c>
      <c r="F11" s="27">
        <f t="shared" si="0"/>
        <v>132</v>
      </c>
      <c r="G11" s="27">
        <f t="shared" si="0"/>
        <v>63</v>
      </c>
      <c r="H11" s="27">
        <f t="shared" si="0"/>
        <v>13</v>
      </c>
      <c r="I11" s="27">
        <f t="shared" si="0"/>
        <v>4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221</v>
      </c>
      <c r="D13" s="29">
        <v>30</v>
      </c>
      <c r="E13" s="29">
        <v>61</v>
      </c>
      <c r="F13" s="29">
        <v>93</v>
      </c>
      <c r="G13" s="29">
        <v>29</v>
      </c>
      <c r="H13" s="29">
        <v>7</v>
      </c>
      <c r="I13" s="29">
        <v>1</v>
      </c>
      <c r="J13" s="19">
        <f>100/$C$16*C13</f>
        <v>63.505747126436781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95</v>
      </c>
      <c r="D14" s="29">
        <v>23</v>
      </c>
      <c r="E14" s="29">
        <v>16</v>
      </c>
      <c r="F14" s="29">
        <v>29</v>
      </c>
      <c r="G14" s="29">
        <v>22</v>
      </c>
      <c r="H14" s="29">
        <v>3</v>
      </c>
      <c r="I14" s="29">
        <v>2</v>
      </c>
      <c r="J14" s="19">
        <f>100/$C$16*C14</f>
        <v>27.298850574712642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32</v>
      </c>
      <c r="D15" s="24">
        <v>3</v>
      </c>
      <c r="E15" s="24">
        <v>3</v>
      </c>
      <c r="F15" s="24">
        <v>10</v>
      </c>
      <c r="G15" s="24">
        <v>12</v>
      </c>
      <c r="H15" s="24">
        <v>3</v>
      </c>
      <c r="I15" s="24">
        <v>1</v>
      </c>
      <c r="J15" s="19">
        <f>100/$C$16*C15</f>
        <v>9.1954022988505741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348</v>
      </c>
      <c r="D16" s="27">
        <f t="shared" ref="D16:I16" si="1">SUM(D13:D15)</f>
        <v>56</v>
      </c>
      <c r="E16" s="27">
        <f t="shared" si="1"/>
        <v>80</v>
      </c>
      <c r="F16" s="27">
        <f t="shared" si="1"/>
        <v>132</v>
      </c>
      <c r="G16" s="27">
        <f t="shared" si="1"/>
        <v>63</v>
      </c>
      <c r="H16" s="27">
        <f t="shared" si="1"/>
        <v>13</v>
      </c>
      <c r="I16" s="27">
        <f t="shared" si="1"/>
        <v>4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106</v>
      </c>
      <c r="D18" s="29">
        <v>11</v>
      </c>
      <c r="E18" s="29">
        <v>34</v>
      </c>
      <c r="F18" s="29">
        <v>45</v>
      </c>
      <c r="G18" s="29">
        <v>10</v>
      </c>
      <c r="H18" s="29">
        <v>5</v>
      </c>
      <c r="I18" s="29">
        <v>1</v>
      </c>
      <c r="J18" s="8">
        <f>100/$C$21*C18</f>
        <v>30.459770114942526</v>
      </c>
    </row>
    <row r="19" spans="1:10" s="11" customFormat="1" ht="11.25" customHeight="1" x14ac:dyDescent="0.2">
      <c r="A19" s="10"/>
      <c r="B19" s="10" t="s">
        <v>49</v>
      </c>
      <c r="C19" s="20">
        <f>SUM(D19:I19)</f>
        <v>225</v>
      </c>
      <c r="D19" s="29">
        <v>45</v>
      </c>
      <c r="E19" s="29">
        <v>41</v>
      </c>
      <c r="F19" s="29">
        <v>78</v>
      </c>
      <c r="G19" s="29">
        <v>50</v>
      </c>
      <c r="H19" s="29">
        <v>8</v>
      </c>
      <c r="I19" s="29">
        <v>3</v>
      </c>
      <c r="J19" s="8">
        <f>100/$C$21*C19</f>
        <v>64.655172413793096</v>
      </c>
    </row>
    <row r="20" spans="1:10" s="11" customFormat="1" ht="11.25" customHeight="1" x14ac:dyDescent="0.2">
      <c r="A20" s="22"/>
      <c r="B20" s="22" t="s">
        <v>50</v>
      </c>
      <c r="C20" s="23">
        <f>SUM(D20:I20)</f>
        <v>17</v>
      </c>
      <c r="D20" s="24">
        <v>0</v>
      </c>
      <c r="E20" s="24">
        <v>5</v>
      </c>
      <c r="F20" s="24">
        <v>9</v>
      </c>
      <c r="G20" s="24">
        <v>3</v>
      </c>
      <c r="H20" s="24">
        <v>0</v>
      </c>
      <c r="I20" s="24">
        <v>0</v>
      </c>
      <c r="J20" s="8">
        <f>100/$C$21*C20</f>
        <v>4.8850574712643677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348</v>
      </c>
      <c r="D21" s="27">
        <f t="shared" ref="D21:I21" si="2">SUM(D18:D20)</f>
        <v>56</v>
      </c>
      <c r="E21" s="27">
        <f t="shared" si="2"/>
        <v>80</v>
      </c>
      <c r="F21" s="27">
        <f t="shared" si="2"/>
        <v>132</v>
      </c>
      <c r="G21" s="27">
        <f t="shared" si="2"/>
        <v>63</v>
      </c>
      <c r="H21" s="27">
        <f t="shared" si="2"/>
        <v>13</v>
      </c>
      <c r="I21" s="27">
        <f t="shared" si="2"/>
        <v>4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54" t="s">
        <v>51</v>
      </c>
      <c r="C23" s="20">
        <f t="shared" ref="C23:C28" si="3">SUM(D23:I23)</f>
        <v>18</v>
      </c>
      <c r="D23" s="29">
        <v>10</v>
      </c>
      <c r="E23" s="29">
        <v>5</v>
      </c>
      <c r="F23" s="29">
        <v>3</v>
      </c>
      <c r="G23" s="29">
        <v>0</v>
      </c>
      <c r="H23" s="29">
        <v>0</v>
      </c>
      <c r="I23" s="29">
        <v>0</v>
      </c>
      <c r="J23" s="8">
        <f>100/$C$28*C23</f>
        <v>5.2941176470588234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87</v>
      </c>
      <c r="D24" s="29">
        <v>39</v>
      </c>
      <c r="E24" s="29">
        <v>19</v>
      </c>
      <c r="F24" s="29">
        <v>28</v>
      </c>
      <c r="G24" s="29">
        <v>1</v>
      </c>
      <c r="H24" s="29">
        <v>0</v>
      </c>
      <c r="I24" s="29">
        <v>0</v>
      </c>
      <c r="J24" s="8">
        <f>100/$C$28*C24</f>
        <v>25.588235294117649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107</v>
      </c>
      <c r="D25" s="29">
        <v>2</v>
      </c>
      <c r="E25" s="29">
        <v>33</v>
      </c>
      <c r="F25" s="29">
        <v>48</v>
      </c>
      <c r="G25" s="29">
        <v>22</v>
      </c>
      <c r="H25" s="29">
        <v>2</v>
      </c>
      <c r="I25" s="29">
        <v>0</v>
      </c>
      <c r="J25" s="8">
        <f>100/$C$28*C25</f>
        <v>31.47058823529412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55</v>
      </c>
      <c r="D26" s="29">
        <v>5</v>
      </c>
      <c r="E26" s="29">
        <v>11</v>
      </c>
      <c r="F26" s="29">
        <v>32</v>
      </c>
      <c r="G26" s="29">
        <v>6</v>
      </c>
      <c r="H26" s="29">
        <v>1</v>
      </c>
      <c r="I26" s="29">
        <v>0</v>
      </c>
      <c r="J26" s="8">
        <f>100/$C$28*C26</f>
        <v>16.176470588235293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73</v>
      </c>
      <c r="D27" s="24">
        <v>0</v>
      </c>
      <c r="E27" s="24">
        <v>10</v>
      </c>
      <c r="F27" s="24">
        <v>19</v>
      </c>
      <c r="G27" s="24">
        <v>31</v>
      </c>
      <c r="H27" s="24">
        <v>10</v>
      </c>
      <c r="I27" s="24">
        <v>3</v>
      </c>
      <c r="J27" s="8">
        <f>100/$C$28*C27</f>
        <v>21.47058823529412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340</v>
      </c>
      <c r="D28" s="30">
        <f t="shared" ref="D28:I28" si="4">SUM(D23:D27)</f>
        <v>56</v>
      </c>
      <c r="E28" s="30">
        <f t="shared" si="4"/>
        <v>78</v>
      </c>
      <c r="F28" s="30">
        <f t="shared" si="4"/>
        <v>130</v>
      </c>
      <c r="G28" s="30">
        <f t="shared" si="4"/>
        <v>60</v>
      </c>
      <c r="H28" s="30">
        <f t="shared" si="4"/>
        <v>13</v>
      </c>
      <c r="I28" s="30">
        <f t="shared" si="4"/>
        <v>3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48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21</v>
      </c>
      <c r="D37" s="21">
        <v>4</v>
      </c>
      <c r="E37" s="21">
        <v>10</v>
      </c>
      <c r="F37" s="21">
        <v>1</v>
      </c>
      <c r="G37" s="21">
        <v>6</v>
      </c>
      <c r="H37" s="21">
        <v>0</v>
      </c>
      <c r="I37" s="29">
        <v>0</v>
      </c>
      <c r="J37" s="41">
        <v>0.73</v>
      </c>
    </row>
    <row r="38" spans="1:10" s="11" customFormat="1" ht="11.25" x14ac:dyDescent="0.2">
      <c r="A38" s="10"/>
      <c r="B38" s="10" t="s">
        <v>32</v>
      </c>
      <c r="C38" s="20">
        <f t="shared" si="5"/>
        <v>56</v>
      </c>
      <c r="D38" s="21">
        <v>21</v>
      </c>
      <c r="E38" s="21">
        <v>10</v>
      </c>
      <c r="F38" s="21">
        <v>18</v>
      </c>
      <c r="G38" s="21">
        <v>5</v>
      </c>
      <c r="H38" s="21">
        <v>2</v>
      </c>
      <c r="I38" s="29">
        <v>0</v>
      </c>
      <c r="J38" s="41">
        <v>0.51</v>
      </c>
    </row>
    <row r="39" spans="1:10" s="11" customFormat="1" ht="11.25" x14ac:dyDescent="0.2">
      <c r="A39" s="10"/>
      <c r="B39" s="10" t="s">
        <v>33</v>
      </c>
      <c r="C39" s="20">
        <f t="shared" si="5"/>
        <v>75</v>
      </c>
      <c r="D39" s="21">
        <v>10</v>
      </c>
      <c r="E39" s="21">
        <v>18</v>
      </c>
      <c r="F39" s="21">
        <v>26</v>
      </c>
      <c r="G39" s="21">
        <v>18</v>
      </c>
      <c r="H39" s="21">
        <v>2</v>
      </c>
      <c r="I39" s="29">
        <v>1</v>
      </c>
      <c r="J39" s="41">
        <v>0.44</v>
      </c>
    </row>
    <row r="40" spans="1:10" s="11" customFormat="1" ht="11.25" x14ac:dyDescent="0.2">
      <c r="A40" s="10"/>
      <c r="B40" s="10" t="s">
        <v>34</v>
      </c>
      <c r="C40" s="20">
        <f t="shared" si="5"/>
        <v>51</v>
      </c>
      <c r="D40" s="21">
        <v>3</v>
      </c>
      <c r="E40" s="21">
        <v>8</v>
      </c>
      <c r="F40" s="21">
        <v>19</v>
      </c>
      <c r="G40" s="21">
        <v>13</v>
      </c>
      <c r="H40" s="21">
        <v>5</v>
      </c>
      <c r="I40" s="21">
        <v>3</v>
      </c>
      <c r="J40" s="41">
        <v>0.37</v>
      </c>
    </row>
    <row r="41" spans="1:10" s="11" customFormat="1" ht="11.25" x14ac:dyDescent="0.2">
      <c r="A41" s="10"/>
      <c r="B41" s="10" t="s">
        <v>35</v>
      </c>
      <c r="C41" s="20">
        <f t="shared" si="5"/>
        <v>70</v>
      </c>
      <c r="D41" s="21">
        <v>15</v>
      </c>
      <c r="E41" s="21">
        <v>24</v>
      </c>
      <c r="F41" s="21">
        <v>26</v>
      </c>
      <c r="G41" s="21">
        <v>3</v>
      </c>
      <c r="H41" s="21">
        <v>2</v>
      </c>
      <c r="I41" s="29">
        <v>0</v>
      </c>
      <c r="J41" s="41">
        <v>0.47</v>
      </c>
    </row>
    <row r="42" spans="1:10" s="11" customFormat="1" ht="11.25" x14ac:dyDescent="0.2">
      <c r="A42" s="22"/>
      <c r="B42" s="22" t="s">
        <v>36</v>
      </c>
      <c r="C42" s="20">
        <f t="shared" si="5"/>
        <v>75</v>
      </c>
      <c r="D42" s="42">
        <v>3</v>
      </c>
      <c r="E42" s="42">
        <v>10</v>
      </c>
      <c r="F42" s="42">
        <v>42</v>
      </c>
      <c r="G42" s="42">
        <v>18</v>
      </c>
      <c r="H42" s="24">
        <v>2</v>
      </c>
      <c r="I42" s="42">
        <v>0</v>
      </c>
      <c r="J42" s="43">
        <v>0.45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348</v>
      </c>
      <c r="D43" s="27">
        <f t="shared" ref="D43:I43" si="6">SUM(D37:D42)</f>
        <v>56</v>
      </c>
      <c r="E43" s="27">
        <f t="shared" si="6"/>
        <v>80</v>
      </c>
      <c r="F43" s="27">
        <f t="shared" si="6"/>
        <v>132</v>
      </c>
      <c r="G43" s="27">
        <f t="shared" si="6"/>
        <v>63</v>
      </c>
      <c r="H43" s="27">
        <f t="shared" si="6"/>
        <v>13</v>
      </c>
      <c r="I43" s="27">
        <f t="shared" si="6"/>
        <v>4</v>
      </c>
      <c r="J43" s="44">
        <f>C45</f>
        <v>0.45648923052706142</v>
      </c>
    </row>
    <row r="44" spans="1:10" s="11" customFormat="1" ht="14.1" customHeight="1" x14ac:dyDescent="0.2">
      <c r="A44" s="10" t="s">
        <v>52</v>
      </c>
      <c r="B44" s="10"/>
      <c r="C44" s="45">
        <f t="shared" si="5"/>
        <v>76234</v>
      </c>
      <c r="D44" s="46">
        <v>8260</v>
      </c>
      <c r="E44" s="46">
        <v>17281</v>
      </c>
      <c r="F44" s="46">
        <v>28821</v>
      </c>
      <c r="G44" s="46">
        <v>14995</v>
      </c>
      <c r="H44" s="46">
        <v>4462</v>
      </c>
      <c r="I44" s="46">
        <v>2415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0.45648923052706142</v>
      </c>
      <c r="D45" s="49">
        <f t="shared" ref="D45:I45" si="7">100/D$44*D43</f>
        <v>0.67796610169491522</v>
      </c>
      <c r="E45" s="49">
        <f t="shared" si="7"/>
        <v>0.46293617267519238</v>
      </c>
      <c r="F45" s="49">
        <f t="shared" si="7"/>
        <v>0.4579993754553971</v>
      </c>
      <c r="G45" s="49">
        <f t="shared" si="7"/>
        <v>0.42014004668222743</v>
      </c>
      <c r="H45" s="49">
        <f t="shared" si="7"/>
        <v>0.29134917077543704</v>
      </c>
      <c r="I45" s="49">
        <f t="shared" si="7"/>
        <v>0.16563146997929606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149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53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54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162</v>
      </c>
      <c r="D8" s="21">
        <v>15</v>
      </c>
      <c r="E8" s="21">
        <v>36</v>
      </c>
      <c r="F8" s="21">
        <v>58</v>
      </c>
      <c r="G8" s="21">
        <v>35</v>
      </c>
      <c r="H8" s="21">
        <v>13</v>
      </c>
      <c r="I8" s="21">
        <v>5</v>
      </c>
      <c r="J8" s="19">
        <f>100/$C$11*C8</f>
        <v>51.592356687898089</v>
      </c>
    </row>
    <row r="9" spans="1:10" s="11" customFormat="1" ht="11.25" customHeight="1" x14ac:dyDescent="0.2">
      <c r="A9" s="10"/>
      <c r="B9" s="10" t="s">
        <v>10</v>
      </c>
      <c r="C9" s="20">
        <f>SUM(D9:I9)</f>
        <v>15</v>
      </c>
      <c r="D9" s="21">
        <v>0</v>
      </c>
      <c r="E9" s="21">
        <v>5</v>
      </c>
      <c r="F9" s="21">
        <v>5</v>
      </c>
      <c r="G9" s="21">
        <v>5</v>
      </c>
      <c r="H9" s="21">
        <v>0</v>
      </c>
      <c r="I9" s="21">
        <v>0</v>
      </c>
      <c r="J9" s="19">
        <f>100/$C$11*C9</f>
        <v>4.7770700636942669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137</v>
      </c>
      <c r="D10" s="24">
        <v>9</v>
      </c>
      <c r="E10" s="42">
        <v>36</v>
      </c>
      <c r="F10" s="42">
        <v>52</v>
      </c>
      <c r="G10" s="42">
        <v>34</v>
      </c>
      <c r="H10" s="24">
        <v>5</v>
      </c>
      <c r="I10" s="24">
        <v>1</v>
      </c>
      <c r="J10" s="19">
        <f>100/$C$11*C10</f>
        <v>43.630573248407643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314</v>
      </c>
      <c r="D11" s="27">
        <f t="shared" ref="D11:I11" si="0">SUM(D8:D10)</f>
        <v>24</v>
      </c>
      <c r="E11" s="27">
        <f t="shared" si="0"/>
        <v>77</v>
      </c>
      <c r="F11" s="27">
        <f t="shared" si="0"/>
        <v>115</v>
      </c>
      <c r="G11" s="27">
        <f t="shared" si="0"/>
        <v>74</v>
      </c>
      <c r="H11" s="27">
        <f t="shared" si="0"/>
        <v>18</v>
      </c>
      <c r="I11" s="27">
        <f t="shared" si="0"/>
        <v>6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208</v>
      </c>
      <c r="D13" s="29">
        <v>18</v>
      </c>
      <c r="E13" s="29">
        <v>59</v>
      </c>
      <c r="F13" s="29">
        <v>75</v>
      </c>
      <c r="G13" s="29">
        <v>42</v>
      </c>
      <c r="H13" s="29">
        <v>10</v>
      </c>
      <c r="I13" s="29">
        <v>4</v>
      </c>
      <c r="J13" s="19">
        <f>100/$C$16*C13</f>
        <v>66.242038216560502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82</v>
      </c>
      <c r="D14" s="29">
        <v>3</v>
      </c>
      <c r="E14" s="29">
        <v>17</v>
      </c>
      <c r="F14" s="29">
        <v>33</v>
      </c>
      <c r="G14" s="29">
        <v>23</v>
      </c>
      <c r="H14" s="29">
        <v>4</v>
      </c>
      <c r="I14" s="29">
        <v>2</v>
      </c>
      <c r="J14" s="19">
        <f>100/$C$16*C14</f>
        <v>26.114649681528661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24</v>
      </c>
      <c r="D15" s="24">
        <v>3</v>
      </c>
      <c r="E15" s="24">
        <v>1</v>
      </c>
      <c r="F15" s="24">
        <v>7</v>
      </c>
      <c r="G15" s="24">
        <v>9</v>
      </c>
      <c r="H15" s="24">
        <v>4</v>
      </c>
      <c r="I15" s="24">
        <v>0</v>
      </c>
      <c r="J15" s="19">
        <f>100/$C$16*C15</f>
        <v>7.6433121019108281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314</v>
      </c>
      <c r="D16" s="27">
        <f t="shared" ref="D16:I16" si="1">SUM(D13:D15)</f>
        <v>24</v>
      </c>
      <c r="E16" s="27">
        <f t="shared" si="1"/>
        <v>77</v>
      </c>
      <c r="F16" s="27">
        <f t="shared" si="1"/>
        <v>115</v>
      </c>
      <c r="G16" s="27">
        <f t="shared" si="1"/>
        <v>74</v>
      </c>
      <c r="H16" s="27">
        <f t="shared" si="1"/>
        <v>18</v>
      </c>
      <c r="I16" s="27">
        <f t="shared" si="1"/>
        <v>6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106</v>
      </c>
      <c r="D18" s="29">
        <v>8</v>
      </c>
      <c r="E18" s="29">
        <v>39</v>
      </c>
      <c r="F18" s="29">
        <v>36</v>
      </c>
      <c r="G18" s="29">
        <v>13</v>
      </c>
      <c r="H18" s="29">
        <v>7</v>
      </c>
      <c r="I18" s="29">
        <v>3</v>
      </c>
      <c r="J18" s="8">
        <f>100/$C$21*C18</f>
        <v>33.757961783439491</v>
      </c>
    </row>
    <row r="19" spans="1:10" s="11" customFormat="1" ht="11.25" customHeight="1" x14ac:dyDescent="0.2">
      <c r="A19" s="10"/>
      <c r="B19" s="10" t="s">
        <v>55</v>
      </c>
      <c r="C19" s="20">
        <f>SUM(D19:I19)</f>
        <v>193</v>
      </c>
      <c r="D19" s="29">
        <v>16</v>
      </c>
      <c r="E19" s="29">
        <v>33</v>
      </c>
      <c r="F19" s="29">
        <v>74</v>
      </c>
      <c r="G19" s="29">
        <v>56</v>
      </c>
      <c r="H19" s="29">
        <v>11</v>
      </c>
      <c r="I19" s="29">
        <v>3</v>
      </c>
      <c r="J19" s="8">
        <f>100/$C$21*C19</f>
        <v>61.464968152866241</v>
      </c>
    </row>
    <row r="20" spans="1:10" s="11" customFormat="1" ht="11.25" customHeight="1" x14ac:dyDescent="0.2">
      <c r="A20" s="22"/>
      <c r="B20" s="22" t="s">
        <v>56</v>
      </c>
      <c r="C20" s="23">
        <f>SUM(D20:I20)</f>
        <v>15</v>
      </c>
      <c r="D20" s="24">
        <v>0</v>
      </c>
      <c r="E20" s="24">
        <v>5</v>
      </c>
      <c r="F20" s="24">
        <v>5</v>
      </c>
      <c r="G20" s="24">
        <v>5</v>
      </c>
      <c r="H20" s="24">
        <v>0</v>
      </c>
      <c r="I20" s="24">
        <v>0</v>
      </c>
      <c r="J20" s="8">
        <f>100/$C$21*C20</f>
        <v>4.7770700636942669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314</v>
      </c>
      <c r="D21" s="27">
        <f t="shared" ref="D21:I21" si="2">SUM(D18:D20)</f>
        <v>24</v>
      </c>
      <c r="E21" s="27">
        <f t="shared" si="2"/>
        <v>77</v>
      </c>
      <c r="F21" s="27">
        <f t="shared" si="2"/>
        <v>115</v>
      </c>
      <c r="G21" s="27">
        <f t="shared" si="2"/>
        <v>74</v>
      </c>
      <c r="H21" s="27">
        <f t="shared" si="2"/>
        <v>18</v>
      </c>
      <c r="I21" s="27">
        <f t="shared" si="2"/>
        <v>6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54" t="s">
        <v>51</v>
      </c>
      <c r="C23" s="20">
        <f t="shared" ref="C23:C28" si="3">SUM(D23:I23)</f>
        <v>15</v>
      </c>
      <c r="D23" s="29">
        <v>5</v>
      </c>
      <c r="E23" s="29">
        <v>3</v>
      </c>
      <c r="F23" s="29">
        <v>7</v>
      </c>
      <c r="G23" s="29">
        <v>0</v>
      </c>
      <c r="H23" s="29">
        <v>0</v>
      </c>
      <c r="I23" s="29">
        <v>0</v>
      </c>
      <c r="J23" s="8">
        <f>100/$C$28*C23</f>
        <v>4.8543689320388346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60</v>
      </c>
      <c r="D24" s="29">
        <v>15</v>
      </c>
      <c r="E24" s="29">
        <v>22</v>
      </c>
      <c r="F24" s="29">
        <v>18</v>
      </c>
      <c r="G24" s="29">
        <v>5</v>
      </c>
      <c r="H24" s="29">
        <v>0</v>
      </c>
      <c r="I24" s="29">
        <v>0</v>
      </c>
      <c r="J24" s="8">
        <f>100/$C$28*C24</f>
        <v>19.417475728155338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113</v>
      </c>
      <c r="D25" s="29">
        <v>4</v>
      </c>
      <c r="E25" s="29">
        <v>27</v>
      </c>
      <c r="F25" s="29">
        <v>53</v>
      </c>
      <c r="G25" s="29">
        <v>26</v>
      </c>
      <c r="H25" s="29">
        <v>3</v>
      </c>
      <c r="I25" s="29">
        <v>0</v>
      </c>
      <c r="J25" s="8">
        <f>100/$C$28*C25</f>
        <v>36.569579288025885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52</v>
      </c>
      <c r="D26" s="29">
        <v>0</v>
      </c>
      <c r="E26" s="29">
        <v>17</v>
      </c>
      <c r="F26" s="29">
        <v>23</v>
      </c>
      <c r="G26" s="29">
        <v>8</v>
      </c>
      <c r="H26" s="29">
        <v>3</v>
      </c>
      <c r="I26" s="29">
        <v>1</v>
      </c>
      <c r="J26" s="8">
        <f>100/$C$28*C26</f>
        <v>16.828478964401295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69</v>
      </c>
      <c r="D27" s="24">
        <v>0</v>
      </c>
      <c r="E27" s="24">
        <v>7</v>
      </c>
      <c r="F27" s="24">
        <v>13</v>
      </c>
      <c r="G27" s="24">
        <v>33</v>
      </c>
      <c r="H27" s="24">
        <v>12</v>
      </c>
      <c r="I27" s="24">
        <v>4</v>
      </c>
      <c r="J27" s="8">
        <f>100/$C$28*C27</f>
        <v>22.33009708737864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309</v>
      </c>
      <c r="D28" s="30">
        <f t="shared" ref="D28:I28" si="4">SUM(D23:D27)</f>
        <v>24</v>
      </c>
      <c r="E28" s="30">
        <f t="shared" si="4"/>
        <v>76</v>
      </c>
      <c r="F28" s="30">
        <f t="shared" si="4"/>
        <v>114</v>
      </c>
      <c r="G28" s="30">
        <f t="shared" si="4"/>
        <v>72</v>
      </c>
      <c r="H28" s="30">
        <f t="shared" si="4"/>
        <v>18</v>
      </c>
      <c r="I28" s="30">
        <f t="shared" si="4"/>
        <v>5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54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24</v>
      </c>
      <c r="D37" s="21">
        <v>1</v>
      </c>
      <c r="E37" s="21">
        <v>12</v>
      </c>
      <c r="F37" s="21">
        <v>4</v>
      </c>
      <c r="G37" s="21">
        <v>3</v>
      </c>
      <c r="H37" s="21">
        <v>3</v>
      </c>
      <c r="I37" s="29">
        <v>1</v>
      </c>
      <c r="J37" s="41">
        <v>0.83</v>
      </c>
    </row>
    <row r="38" spans="1:10" s="11" customFormat="1" ht="11.25" x14ac:dyDescent="0.2">
      <c r="A38" s="10"/>
      <c r="B38" s="10" t="s">
        <v>32</v>
      </c>
      <c r="C38" s="20">
        <f t="shared" si="5"/>
        <v>34</v>
      </c>
      <c r="D38" s="21">
        <v>3</v>
      </c>
      <c r="E38" s="21">
        <v>13</v>
      </c>
      <c r="F38" s="21">
        <v>8</v>
      </c>
      <c r="G38" s="21">
        <v>9</v>
      </c>
      <c r="H38" s="21">
        <v>1</v>
      </c>
      <c r="I38" s="29">
        <v>0</v>
      </c>
      <c r="J38" s="41">
        <v>0.31</v>
      </c>
    </row>
    <row r="39" spans="1:10" s="11" customFormat="1" ht="11.25" x14ac:dyDescent="0.2">
      <c r="A39" s="10"/>
      <c r="B39" s="10" t="s">
        <v>33</v>
      </c>
      <c r="C39" s="20">
        <f t="shared" si="5"/>
        <v>69</v>
      </c>
      <c r="D39" s="21">
        <v>9</v>
      </c>
      <c r="E39" s="21">
        <v>22</v>
      </c>
      <c r="F39" s="21">
        <v>19</v>
      </c>
      <c r="G39" s="21">
        <v>17</v>
      </c>
      <c r="H39" s="21">
        <v>1</v>
      </c>
      <c r="I39" s="29">
        <v>1</v>
      </c>
      <c r="J39" s="41">
        <v>0.4</v>
      </c>
    </row>
    <row r="40" spans="1:10" s="11" customFormat="1" ht="11.25" x14ac:dyDescent="0.2">
      <c r="A40" s="10"/>
      <c r="B40" s="10" t="s">
        <v>34</v>
      </c>
      <c r="C40" s="20">
        <f t="shared" si="5"/>
        <v>44</v>
      </c>
      <c r="D40" s="21">
        <v>0</v>
      </c>
      <c r="E40" s="21">
        <v>10</v>
      </c>
      <c r="F40" s="21">
        <v>17</v>
      </c>
      <c r="G40" s="21">
        <v>8</v>
      </c>
      <c r="H40" s="21">
        <v>6</v>
      </c>
      <c r="I40" s="21">
        <v>3</v>
      </c>
      <c r="J40" s="41">
        <v>0.32</v>
      </c>
    </row>
    <row r="41" spans="1:10" s="11" customFormat="1" ht="11.25" x14ac:dyDescent="0.2">
      <c r="A41" s="10"/>
      <c r="B41" s="10" t="s">
        <v>35</v>
      </c>
      <c r="C41" s="20">
        <f t="shared" si="5"/>
        <v>44</v>
      </c>
      <c r="D41" s="21">
        <v>6</v>
      </c>
      <c r="E41" s="21">
        <v>13</v>
      </c>
      <c r="F41" s="21">
        <v>12</v>
      </c>
      <c r="G41" s="21">
        <v>9</v>
      </c>
      <c r="H41" s="21">
        <v>4</v>
      </c>
      <c r="I41" s="29">
        <v>0</v>
      </c>
      <c r="J41" s="41">
        <v>0.3</v>
      </c>
    </row>
    <row r="42" spans="1:10" s="11" customFormat="1" ht="11.25" x14ac:dyDescent="0.2">
      <c r="A42" s="22"/>
      <c r="B42" s="22" t="s">
        <v>36</v>
      </c>
      <c r="C42" s="20">
        <f t="shared" si="5"/>
        <v>99</v>
      </c>
      <c r="D42" s="42">
        <v>5</v>
      </c>
      <c r="E42" s="42">
        <v>7</v>
      </c>
      <c r="F42" s="42">
        <v>55</v>
      </c>
      <c r="G42" s="42">
        <v>28</v>
      </c>
      <c r="H42" s="24">
        <v>3</v>
      </c>
      <c r="I42" s="42">
        <v>1</v>
      </c>
      <c r="J42" s="43">
        <v>0.59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314</v>
      </c>
      <c r="D43" s="27">
        <f t="shared" ref="D43:I43" si="6">SUM(D37:D42)</f>
        <v>24</v>
      </c>
      <c r="E43" s="27">
        <f t="shared" si="6"/>
        <v>77</v>
      </c>
      <c r="F43" s="27">
        <f t="shared" si="6"/>
        <v>115</v>
      </c>
      <c r="G43" s="27">
        <f t="shared" si="6"/>
        <v>74</v>
      </c>
      <c r="H43" s="27">
        <f t="shared" si="6"/>
        <v>18</v>
      </c>
      <c r="I43" s="27">
        <f t="shared" si="6"/>
        <v>6</v>
      </c>
      <c r="J43" s="44">
        <f>C45</f>
        <v>0.41371314132124692</v>
      </c>
    </row>
    <row r="44" spans="1:10" s="11" customFormat="1" ht="14.1" customHeight="1" x14ac:dyDescent="0.2">
      <c r="A44" s="10" t="s">
        <v>57</v>
      </c>
      <c r="B44" s="10"/>
      <c r="C44" s="45">
        <f t="shared" si="5"/>
        <v>75898</v>
      </c>
      <c r="D44" s="46">
        <v>8257</v>
      </c>
      <c r="E44" s="46">
        <v>17175</v>
      </c>
      <c r="F44" s="46">
        <v>28817</v>
      </c>
      <c r="G44" s="46">
        <v>14840</v>
      </c>
      <c r="H44" s="46">
        <v>4411</v>
      </c>
      <c r="I44" s="46">
        <v>2398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0.41371314132124692</v>
      </c>
      <c r="D45" s="49">
        <f t="shared" ref="D45:I45" si="7">100/D$44*D43</f>
        <v>0.29066246820879255</v>
      </c>
      <c r="E45" s="49">
        <f t="shared" si="7"/>
        <v>0.44832605531295489</v>
      </c>
      <c r="F45" s="49">
        <f t="shared" si="7"/>
        <v>0.39906999340666965</v>
      </c>
      <c r="G45" s="49">
        <f t="shared" si="7"/>
        <v>0.49865229110512133</v>
      </c>
      <c r="H45" s="49">
        <f t="shared" si="7"/>
        <v>0.40807073226025842</v>
      </c>
      <c r="I45" s="49">
        <f t="shared" si="7"/>
        <v>0.25020850708924103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11" customFormat="1" ht="11.25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showGridLines="0" workbookViewId="0"/>
  </sheetViews>
  <sheetFormatPr baseColWidth="10" defaultColWidth="11.5703125" defaultRowHeight="12.75" x14ac:dyDescent="0.2"/>
  <cols>
    <col min="1" max="1" width="1.42578125" style="57" customWidth="1"/>
    <col min="2" max="2" width="20.28515625" style="57" customWidth="1"/>
    <col min="3" max="9" width="7.7109375" style="57" customWidth="1"/>
    <col min="10" max="10" width="12.85546875" style="57" customWidth="1"/>
    <col min="11" max="16384" width="11.5703125" style="57"/>
  </cols>
  <sheetData>
    <row r="1" spans="1:11" ht="98.1" customHeight="1" x14ac:dyDescent="0.2"/>
    <row r="2" spans="1:11" s="5" customFormat="1" ht="15.75" customHeight="1" x14ac:dyDescent="0.25">
      <c r="A2" s="6" t="s">
        <v>59</v>
      </c>
      <c r="B2" s="7"/>
      <c r="C2" s="7"/>
      <c r="D2" s="7"/>
      <c r="E2" s="7"/>
      <c r="F2" s="7"/>
      <c r="G2" s="7"/>
      <c r="H2" s="7"/>
      <c r="I2" s="7"/>
      <c r="J2" s="8"/>
    </row>
    <row r="3" spans="1:11" s="5" customFormat="1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1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60</v>
      </c>
    </row>
    <row r="6" spans="1:11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1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s="11" customFormat="1" ht="11.25" customHeight="1" x14ac:dyDescent="0.2">
      <c r="A8" s="10"/>
      <c r="B8" s="10" t="s">
        <v>9</v>
      </c>
      <c r="C8" s="20">
        <f>SUM(D8:I8)</f>
        <v>170</v>
      </c>
      <c r="D8" s="21">
        <v>28</v>
      </c>
      <c r="E8" s="21">
        <v>44</v>
      </c>
      <c r="F8" s="21">
        <v>51</v>
      </c>
      <c r="G8" s="21">
        <v>36</v>
      </c>
      <c r="H8" s="21">
        <v>9</v>
      </c>
      <c r="I8" s="21">
        <v>2</v>
      </c>
      <c r="J8" s="19">
        <f>100/$C$11*C8</f>
        <v>45.698924731182792</v>
      </c>
    </row>
    <row r="9" spans="1:11" s="11" customFormat="1" ht="11.25" customHeight="1" x14ac:dyDescent="0.2">
      <c r="A9" s="10"/>
      <c r="B9" s="10" t="s">
        <v>10</v>
      </c>
      <c r="C9" s="20">
        <f>SUM(D9:I9)</f>
        <v>90</v>
      </c>
      <c r="D9" s="21">
        <v>3</v>
      </c>
      <c r="E9" s="21">
        <v>1</v>
      </c>
      <c r="F9" s="21">
        <v>47</v>
      </c>
      <c r="G9" s="21">
        <v>39</v>
      </c>
      <c r="H9" s="21">
        <v>0</v>
      </c>
      <c r="I9" s="21">
        <v>0</v>
      </c>
      <c r="J9" s="19">
        <f>100/$C$11*C9</f>
        <v>24.193548387096772</v>
      </c>
    </row>
    <row r="10" spans="1:11" s="11" customFormat="1" ht="11.25" customHeight="1" x14ac:dyDescent="0.2">
      <c r="A10" s="22"/>
      <c r="B10" s="22" t="s">
        <v>11</v>
      </c>
      <c r="C10" s="23">
        <f>SUM(D10:I10)</f>
        <v>112</v>
      </c>
      <c r="D10" s="24">
        <v>5</v>
      </c>
      <c r="E10" s="42">
        <v>22</v>
      </c>
      <c r="F10" s="42">
        <v>57</v>
      </c>
      <c r="G10" s="42">
        <v>22</v>
      </c>
      <c r="H10" s="24">
        <v>4</v>
      </c>
      <c r="I10" s="24">
        <v>2</v>
      </c>
      <c r="J10" s="19">
        <f>100/$C$11*C10</f>
        <v>30.107526881720428</v>
      </c>
      <c r="K10" s="58"/>
    </row>
    <row r="11" spans="1:11" s="11" customFormat="1" ht="14.1" customHeight="1" x14ac:dyDescent="0.2">
      <c r="A11" s="25" t="s">
        <v>12</v>
      </c>
      <c r="B11" s="15"/>
      <c r="C11" s="26">
        <f>SUM(D11:I11)</f>
        <v>372</v>
      </c>
      <c r="D11" s="27">
        <f t="shared" ref="D11:I11" si="0">SUM(D8:D10)</f>
        <v>36</v>
      </c>
      <c r="E11" s="27">
        <f t="shared" si="0"/>
        <v>67</v>
      </c>
      <c r="F11" s="27">
        <f t="shared" si="0"/>
        <v>155</v>
      </c>
      <c r="G11" s="27">
        <f t="shared" si="0"/>
        <v>97</v>
      </c>
      <c r="H11" s="27">
        <f t="shared" si="0"/>
        <v>13</v>
      </c>
      <c r="I11" s="27">
        <f t="shared" si="0"/>
        <v>4</v>
      </c>
      <c r="J11" s="28">
        <v>100</v>
      </c>
      <c r="K11" s="59"/>
    </row>
    <row r="12" spans="1:11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s="11" customFormat="1" ht="11.25" customHeight="1" x14ac:dyDescent="0.2">
      <c r="A13" s="10"/>
      <c r="B13" s="10" t="s">
        <v>14</v>
      </c>
      <c r="C13" s="20">
        <f>SUM(D13:I13)</f>
        <v>268</v>
      </c>
      <c r="D13" s="29">
        <v>27</v>
      </c>
      <c r="E13" s="29">
        <v>58</v>
      </c>
      <c r="F13" s="29">
        <v>115</v>
      </c>
      <c r="G13" s="29">
        <v>56</v>
      </c>
      <c r="H13" s="29">
        <v>12</v>
      </c>
      <c r="I13" s="29">
        <v>0</v>
      </c>
      <c r="J13" s="19">
        <f>100/$C$16*C13</f>
        <v>72.043010752688161</v>
      </c>
    </row>
    <row r="14" spans="1:11" s="11" customFormat="1" ht="11.25" customHeight="1" x14ac:dyDescent="0.2">
      <c r="A14" s="10"/>
      <c r="B14" s="10" t="s">
        <v>15</v>
      </c>
      <c r="C14" s="20">
        <f>SUM(D14:I14)</f>
        <v>76</v>
      </c>
      <c r="D14" s="29">
        <v>4</v>
      </c>
      <c r="E14" s="29">
        <v>7</v>
      </c>
      <c r="F14" s="29">
        <v>32</v>
      </c>
      <c r="G14" s="29">
        <v>29</v>
      </c>
      <c r="H14" s="29">
        <v>0</v>
      </c>
      <c r="I14" s="29">
        <v>4</v>
      </c>
      <c r="J14" s="19">
        <f>100/$C$16*C14</f>
        <v>20.43010752688172</v>
      </c>
    </row>
    <row r="15" spans="1:11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5</v>
      </c>
      <c r="E15" s="24">
        <v>2</v>
      </c>
      <c r="F15" s="24">
        <v>8</v>
      </c>
      <c r="G15" s="24">
        <v>12</v>
      </c>
      <c r="H15" s="24">
        <v>1</v>
      </c>
      <c r="I15" s="24">
        <v>0</v>
      </c>
      <c r="J15" s="19">
        <f>100/$C$16*C15</f>
        <v>7.5268817204301071</v>
      </c>
      <c r="K15" s="58"/>
    </row>
    <row r="16" spans="1:11" s="11" customFormat="1" ht="14.1" customHeight="1" x14ac:dyDescent="0.2">
      <c r="A16" s="25" t="s">
        <v>12</v>
      </c>
      <c r="B16" s="15"/>
      <c r="C16" s="26">
        <f>SUM(D16:I16)</f>
        <v>372</v>
      </c>
      <c r="D16" s="27">
        <f t="shared" ref="D16:I16" si="1">SUM(D13:D15)</f>
        <v>36</v>
      </c>
      <c r="E16" s="27">
        <f t="shared" si="1"/>
        <v>67</v>
      </c>
      <c r="F16" s="27">
        <f t="shared" si="1"/>
        <v>155</v>
      </c>
      <c r="G16" s="27">
        <f t="shared" si="1"/>
        <v>97</v>
      </c>
      <c r="H16" s="27">
        <f t="shared" si="1"/>
        <v>13</v>
      </c>
      <c r="I16" s="27">
        <f t="shared" si="1"/>
        <v>4</v>
      </c>
      <c r="J16" s="28">
        <v>100</v>
      </c>
      <c r="K16" s="59"/>
    </row>
    <row r="17" spans="1:11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s="11" customFormat="1" ht="11.25" customHeight="1" x14ac:dyDescent="0.2">
      <c r="A18" s="10"/>
      <c r="B18" s="10" t="s">
        <v>19</v>
      </c>
      <c r="C18" s="20">
        <f>SUM(D18:I18)</f>
        <v>110</v>
      </c>
      <c r="D18" s="29">
        <v>6</v>
      </c>
      <c r="E18" s="29">
        <v>27</v>
      </c>
      <c r="F18" s="29">
        <v>48</v>
      </c>
      <c r="G18" s="29">
        <v>18</v>
      </c>
      <c r="H18" s="29">
        <v>8</v>
      </c>
      <c r="I18" s="29">
        <v>3</v>
      </c>
      <c r="J18" s="8">
        <f>100/$C$21*C18</f>
        <v>29.569892473118276</v>
      </c>
    </row>
    <row r="19" spans="1:11" s="11" customFormat="1" ht="11.25" customHeight="1" x14ac:dyDescent="0.2">
      <c r="A19" s="10"/>
      <c r="B19" s="10" t="s">
        <v>61</v>
      </c>
      <c r="C19" s="20">
        <f>SUM(D19:I19)</f>
        <v>172</v>
      </c>
      <c r="D19" s="29">
        <v>27</v>
      </c>
      <c r="E19" s="29">
        <v>39</v>
      </c>
      <c r="F19" s="29">
        <v>60</v>
      </c>
      <c r="G19" s="29">
        <v>40</v>
      </c>
      <c r="H19" s="29">
        <v>5</v>
      </c>
      <c r="I19" s="29">
        <v>1</v>
      </c>
      <c r="J19" s="8">
        <f>100/$C$21*C19</f>
        <v>46.236559139784944</v>
      </c>
    </row>
    <row r="20" spans="1:11" s="11" customFormat="1" ht="11.25" customHeight="1" x14ac:dyDescent="0.2">
      <c r="A20" s="22"/>
      <c r="B20" s="22" t="s">
        <v>62</v>
      </c>
      <c r="C20" s="23">
        <f>SUM(D20:I20)</f>
        <v>90</v>
      </c>
      <c r="D20" s="24">
        <v>3</v>
      </c>
      <c r="E20" s="24">
        <v>1</v>
      </c>
      <c r="F20" s="24">
        <v>47</v>
      </c>
      <c r="G20" s="24">
        <v>39</v>
      </c>
      <c r="H20" s="24">
        <v>0</v>
      </c>
      <c r="I20" s="24">
        <v>0</v>
      </c>
      <c r="J20" s="8">
        <f>100/$C$21*C20</f>
        <v>24.193548387096772</v>
      </c>
      <c r="K20" s="58"/>
    </row>
    <row r="21" spans="1:11" s="11" customFormat="1" ht="14.1" customHeight="1" x14ac:dyDescent="0.2">
      <c r="A21" s="25" t="s">
        <v>12</v>
      </c>
      <c r="B21" s="25"/>
      <c r="C21" s="26">
        <f>SUM(D21:I21)</f>
        <v>372</v>
      </c>
      <c r="D21" s="27">
        <f t="shared" ref="D21:I21" si="2">SUM(D18:D20)</f>
        <v>36</v>
      </c>
      <c r="E21" s="27">
        <f t="shared" si="2"/>
        <v>67</v>
      </c>
      <c r="F21" s="27">
        <f t="shared" si="2"/>
        <v>155</v>
      </c>
      <c r="G21" s="27">
        <f t="shared" si="2"/>
        <v>97</v>
      </c>
      <c r="H21" s="27">
        <f t="shared" si="2"/>
        <v>13</v>
      </c>
      <c r="I21" s="27">
        <f t="shared" si="2"/>
        <v>4</v>
      </c>
      <c r="J21" s="28">
        <v>100</v>
      </c>
      <c r="K21" s="59"/>
    </row>
    <row r="22" spans="1:11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s="11" customFormat="1" ht="11.25" customHeight="1" x14ac:dyDescent="0.2">
      <c r="A23" s="10"/>
      <c r="B23" s="60" t="s">
        <v>51</v>
      </c>
      <c r="C23" s="20">
        <f t="shared" ref="C23:C28" si="3">SUM(D23:I23)</f>
        <v>14</v>
      </c>
      <c r="D23" s="29">
        <v>8</v>
      </c>
      <c r="E23" s="29">
        <v>5</v>
      </c>
      <c r="F23" s="29">
        <v>1</v>
      </c>
      <c r="G23" s="29">
        <v>0</v>
      </c>
      <c r="H23" s="29">
        <v>0</v>
      </c>
      <c r="I23" s="29">
        <v>0</v>
      </c>
      <c r="J23" s="8">
        <f>100/$C$28*C23</f>
        <v>3.943661971830986</v>
      </c>
    </row>
    <row r="24" spans="1:11" s="11" customFormat="1" ht="11.25" customHeight="1" x14ac:dyDescent="0.2">
      <c r="A24" s="10"/>
      <c r="B24" s="61" t="s">
        <v>24</v>
      </c>
      <c r="C24" s="20">
        <f t="shared" si="3"/>
        <v>74</v>
      </c>
      <c r="D24" s="29">
        <v>23</v>
      </c>
      <c r="E24" s="29">
        <v>28</v>
      </c>
      <c r="F24" s="29">
        <v>21</v>
      </c>
      <c r="G24" s="29">
        <v>2</v>
      </c>
      <c r="H24" s="29">
        <v>0</v>
      </c>
      <c r="I24" s="29">
        <v>0</v>
      </c>
      <c r="J24" s="8">
        <f>100/$C$28*C24</f>
        <v>20.845070422535212</v>
      </c>
    </row>
    <row r="25" spans="1:11" s="11" customFormat="1" ht="11.25" customHeight="1" x14ac:dyDescent="0.2">
      <c r="A25" s="10"/>
      <c r="B25" s="61" t="s">
        <v>25</v>
      </c>
      <c r="C25" s="20">
        <f t="shared" si="3"/>
        <v>92</v>
      </c>
      <c r="D25" s="29">
        <v>2</v>
      </c>
      <c r="E25" s="29">
        <v>25</v>
      </c>
      <c r="F25" s="29">
        <v>45</v>
      </c>
      <c r="G25" s="29">
        <v>19</v>
      </c>
      <c r="H25" s="29">
        <v>1</v>
      </c>
      <c r="I25" s="29">
        <v>0</v>
      </c>
      <c r="J25" s="8">
        <f>100/$C$28*C25</f>
        <v>25.91549295774648</v>
      </c>
    </row>
    <row r="26" spans="1:11" s="11" customFormat="1" ht="11.25" customHeight="1" x14ac:dyDescent="0.2">
      <c r="A26" s="10"/>
      <c r="B26" s="61" t="s">
        <v>26</v>
      </c>
      <c r="C26" s="20">
        <f t="shared" si="3"/>
        <v>89</v>
      </c>
      <c r="D26" s="29">
        <v>0</v>
      </c>
      <c r="E26" s="29">
        <v>6</v>
      </c>
      <c r="F26" s="29">
        <v>69</v>
      </c>
      <c r="G26" s="29">
        <v>11</v>
      </c>
      <c r="H26" s="29">
        <v>3</v>
      </c>
      <c r="I26" s="29">
        <v>0</v>
      </c>
      <c r="J26" s="8">
        <f>100/$C$28*C26</f>
        <v>25.070422535211268</v>
      </c>
    </row>
    <row r="27" spans="1:11" s="11" customFormat="1" ht="11.25" customHeight="1" x14ac:dyDescent="0.2">
      <c r="A27" s="22"/>
      <c r="B27" s="62" t="s">
        <v>27</v>
      </c>
      <c r="C27" s="23">
        <f t="shared" si="3"/>
        <v>86</v>
      </c>
      <c r="D27" s="24">
        <v>0</v>
      </c>
      <c r="E27" s="24">
        <v>2</v>
      </c>
      <c r="F27" s="24">
        <v>13</v>
      </c>
      <c r="G27" s="24">
        <v>61</v>
      </c>
      <c r="H27" s="24">
        <v>7</v>
      </c>
      <c r="I27" s="24">
        <v>3</v>
      </c>
      <c r="J27" s="8">
        <f>100/$C$28*C27</f>
        <v>24.225352112676056</v>
      </c>
      <c r="K27" s="58"/>
    </row>
    <row r="28" spans="1:11" s="11" customFormat="1" ht="14.1" customHeight="1" x14ac:dyDescent="0.2">
      <c r="A28" s="25" t="s">
        <v>12</v>
      </c>
      <c r="B28" s="15"/>
      <c r="C28" s="26">
        <f t="shared" si="3"/>
        <v>355</v>
      </c>
      <c r="D28" s="30">
        <f t="shared" ref="D28:I28" si="4">SUM(D23:D27)</f>
        <v>33</v>
      </c>
      <c r="E28" s="30">
        <f t="shared" si="4"/>
        <v>66</v>
      </c>
      <c r="F28" s="30">
        <f t="shared" si="4"/>
        <v>149</v>
      </c>
      <c r="G28" s="30">
        <f t="shared" si="4"/>
        <v>93</v>
      </c>
      <c r="H28" s="30">
        <f t="shared" si="4"/>
        <v>11</v>
      </c>
      <c r="I28" s="30">
        <f t="shared" si="4"/>
        <v>3</v>
      </c>
      <c r="J28" s="28">
        <v>100</v>
      </c>
      <c r="K28" s="59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60</v>
      </c>
      <c r="J34" s="38" t="s">
        <v>28</v>
      </c>
    </row>
    <row r="35" spans="1:11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s="11" customFormat="1" ht="11.25" x14ac:dyDescent="0.2">
      <c r="A37" s="10"/>
      <c r="B37" s="10" t="s">
        <v>31</v>
      </c>
      <c r="C37" s="20">
        <f t="shared" ref="C37:C44" si="5">SUM(D37:I37)</f>
        <v>23</v>
      </c>
      <c r="D37" s="21">
        <v>3</v>
      </c>
      <c r="E37" s="21">
        <v>6</v>
      </c>
      <c r="F37" s="21">
        <v>9</v>
      </c>
      <c r="G37" s="21">
        <v>3</v>
      </c>
      <c r="H37" s="21">
        <v>2</v>
      </c>
      <c r="I37" s="29">
        <v>0</v>
      </c>
      <c r="J37" s="41">
        <v>0.8</v>
      </c>
    </row>
    <row r="38" spans="1:11" s="11" customFormat="1" ht="11.25" x14ac:dyDescent="0.2">
      <c r="A38" s="10"/>
      <c r="B38" s="10" t="s">
        <v>32</v>
      </c>
      <c r="C38" s="20">
        <f t="shared" si="5"/>
        <v>42</v>
      </c>
      <c r="D38" s="21">
        <v>4</v>
      </c>
      <c r="E38" s="21">
        <v>12</v>
      </c>
      <c r="F38" s="21">
        <v>24</v>
      </c>
      <c r="G38" s="21">
        <v>2</v>
      </c>
      <c r="H38" s="21">
        <v>0</v>
      </c>
      <c r="I38" s="29">
        <v>0</v>
      </c>
      <c r="J38" s="41">
        <v>0.39</v>
      </c>
    </row>
    <row r="39" spans="1:11" s="11" customFormat="1" ht="11.25" x14ac:dyDescent="0.2">
      <c r="A39" s="10"/>
      <c r="B39" s="10" t="s">
        <v>33</v>
      </c>
      <c r="C39" s="20">
        <f t="shared" si="5"/>
        <v>83</v>
      </c>
      <c r="D39" s="21">
        <v>14</v>
      </c>
      <c r="E39" s="21">
        <v>17</v>
      </c>
      <c r="F39" s="21">
        <v>21</v>
      </c>
      <c r="G39" s="21">
        <v>29</v>
      </c>
      <c r="H39" s="21">
        <v>1</v>
      </c>
      <c r="I39" s="29">
        <v>1</v>
      </c>
      <c r="J39" s="41">
        <v>0.49</v>
      </c>
    </row>
    <row r="40" spans="1:11" s="11" customFormat="1" ht="11.25" x14ac:dyDescent="0.2">
      <c r="A40" s="10"/>
      <c r="B40" s="10" t="s">
        <v>34</v>
      </c>
      <c r="C40" s="20">
        <f t="shared" si="5"/>
        <v>54</v>
      </c>
      <c r="D40" s="21">
        <v>4</v>
      </c>
      <c r="E40" s="21">
        <v>9</v>
      </c>
      <c r="F40" s="21">
        <v>16</v>
      </c>
      <c r="G40" s="21">
        <v>17</v>
      </c>
      <c r="H40" s="21">
        <v>5</v>
      </c>
      <c r="I40" s="21">
        <v>3</v>
      </c>
      <c r="J40" s="41">
        <v>0.4</v>
      </c>
    </row>
    <row r="41" spans="1:11" s="11" customFormat="1" ht="11.25" x14ac:dyDescent="0.2">
      <c r="A41" s="10"/>
      <c r="B41" s="10" t="s">
        <v>35</v>
      </c>
      <c r="C41" s="20">
        <f t="shared" si="5"/>
        <v>56</v>
      </c>
      <c r="D41" s="21">
        <v>9</v>
      </c>
      <c r="E41" s="21">
        <v>14</v>
      </c>
      <c r="F41" s="21">
        <v>21</v>
      </c>
      <c r="G41" s="21">
        <v>10</v>
      </c>
      <c r="H41" s="21">
        <v>2</v>
      </c>
      <c r="I41" s="29">
        <v>0</v>
      </c>
      <c r="J41" s="41">
        <v>0.38</v>
      </c>
    </row>
    <row r="42" spans="1:11" s="11" customFormat="1" ht="11.25" x14ac:dyDescent="0.2">
      <c r="A42" s="22"/>
      <c r="B42" s="22" t="s">
        <v>36</v>
      </c>
      <c r="C42" s="20">
        <f t="shared" si="5"/>
        <v>114</v>
      </c>
      <c r="D42" s="42">
        <v>2</v>
      </c>
      <c r="E42" s="42">
        <v>9</v>
      </c>
      <c r="F42" s="42">
        <v>64</v>
      </c>
      <c r="G42" s="42">
        <v>36</v>
      </c>
      <c r="H42" s="24">
        <v>3</v>
      </c>
      <c r="I42" s="42">
        <v>0</v>
      </c>
      <c r="J42" s="43">
        <v>0.69</v>
      </c>
      <c r="K42" s="58"/>
    </row>
    <row r="43" spans="1:11" s="11" customFormat="1" ht="14.1" customHeight="1" x14ac:dyDescent="0.2">
      <c r="A43" s="25" t="s">
        <v>37</v>
      </c>
      <c r="B43" s="15"/>
      <c r="C43" s="26">
        <f t="shared" si="5"/>
        <v>372</v>
      </c>
      <c r="D43" s="27">
        <f t="shared" ref="D43:I43" si="6">SUM(D37:D42)</f>
        <v>36</v>
      </c>
      <c r="E43" s="27">
        <f t="shared" si="6"/>
        <v>67</v>
      </c>
      <c r="F43" s="27">
        <f t="shared" si="6"/>
        <v>155</v>
      </c>
      <c r="G43" s="27">
        <f t="shared" si="6"/>
        <v>97</v>
      </c>
      <c r="H43" s="27">
        <f t="shared" si="6"/>
        <v>13</v>
      </c>
      <c r="I43" s="27">
        <f t="shared" si="6"/>
        <v>4</v>
      </c>
      <c r="J43" s="44">
        <f>C45</f>
        <v>0.49185529934419292</v>
      </c>
      <c r="K43" s="59"/>
    </row>
    <row r="44" spans="1:11" s="11" customFormat="1" ht="14.1" customHeight="1" x14ac:dyDescent="0.2">
      <c r="A44" s="10" t="s">
        <v>63</v>
      </c>
      <c r="B44" s="10"/>
      <c r="C44" s="45">
        <f t="shared" si="5"/>
        <v>75632</v>
      </c>
      <c r="D44" s="46">
        <v>8350</v>
      </c>
      <c r="E44" s="46">
        <v>17022</v>
      </c>
      <c r="F44" s="46">
        <v>28808</v>
      </c>
      <c r="G44" s="46">
        <v>14697</v>
      </c>
      <c r="H44" s="46">
        <v>4372</v>
      </c>
      <c r="I44" s="46">
        <v>2383</v>
      </c>
      <c r="J44" s="47" t="s">
        <v>39</v>
      </c>
    </row>
    <row r="45" spans="1:11" s="11" customFormat="1" ht="11.25" x14ac:dyDescent="0.2">
      <c r="A45" s="15" t="s">
        <v>40</v>
      </c>
      <c r="B45" s="15"/>
      <c r="C45" s="48">
        <f>100/C$44*C43</f>
        <v>0.49185529934419292</v>
      </c>
      <c r="D45" s="49">
        <f t="shared" ref="D45:I45" si="7">100/D$44*D43</f>
        <v>0.43113772455089822</v>
      </c>
      <c r="E45" s="49">
        <f t="shared" si="7"/>
        <v>0.39360827164845491</v>
      </c>
      <c r="F45" s="49">
        <f t="shared" si="7"/>
        <v>0.53804498750347118</v>
      </c>
      <c r="G45" s="49">
        <f t="shared" si="7"/>
        <v>0.65999863917806356</v>
      </c>
      <c r="H45" s="49">
        <f t="shared" si="7"/>
        <v>0.29734675205855443</v>
      </c>
      <c r="I45" s="49">
        <f t="shared" si="7"/>
        <v>0.16785564414603441</v>
      </c>
      <c r="J45" s="50" t="s">
        <v>39</v>
      </c>
    </row>
    <row r="46" spans="1:11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ht="11.25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147</v>
      </c>
      <c r="K48" s="63"/>
    </row>
    <row r="49" s="5" customFormat="1" x14ac:dyDescent="0.2"/>
    <row r="50" s="5" customFormat="1" x14ac:dyDescent="0.2"/>
  </sheetData>
  <pageMargins left="0.47244094488188981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ignoredErrors>
    <ignoredError sqref="C37:C42" formulaRange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1" ht="98.1" customHeight="1" x14ac:dyDescent="0.2"/>
    <row r="2" spans="1:11" ht="15.75" customHeight="1" x14ac:dyDescent="0.25">
      <c r="A2" s="6" t="s">
        <v>64</v>
      </c>
      <c r="B2" s="7"/>
      <c r="C2" s="7"/>
      <c r="D2" s="7"/>
      <c r="E2" s="7"/>
      <c r="F2" s="7"/>
      <c r="G2" s="7"/>
      <c r="H2" s="7"/>
      <c r="I2" s="7"/>
      <c r="J2" s="8"/>
    </row>
    <row r="3" spans="1:11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1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65</v>
      </c>
    </row>
    <row r="6" spans="1:11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1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s="11" customFormat="1" ht="11.25" customHeight="1" x14ac:dyDescent="0.2">
      <c r="A8" s="10"/>
      <c r="B8" s="10" t="s">
        <v>9</v>
      </c>
      <c r="C8" s="20">
        <f>SUM(D8:I8)</f>
        <v>158</v>
      </c>
      <c r="D8" s="21">
        <v>27</v>
      </c>
      <c r="E8" s="21">
        <v>44</v>
      </c>
      <c r="F8" s="21">
        <v>61</v>
      </c>
      <c r="G8" s="21">
        <v>19</v>
      </c>
      <c r="H8" s="21">
        <v>6</v>
      </c>
      <c r="I8" s="21">
        <v>1</v>
      </c>
      <c r="J8" s="19">
        <v>54.4</v>
      </c>
    </row>
    <row r="9" spans="1:11" s="11" customFormat="1" ht="11.25" customHeight="1" x14ac:dyDescent="0.2">
      <c r="A9" s="10"/>
      <c r="B9" s="10" t="s">
        <v>10</v>
      </c>
      <c r="C9" s="20">
        <f>SUM(D9:I9)</f>
        <v>50</v>
      </c>
      <c r="D9" s="21">
        <v>0</v>
      </c>
      <c r="E9" s="21">
        <v>1</v>
      </c>
      <c r="F9" s="21">
        <v>14</v>
      </c>
      <c r="G9" s="21">
        <v>32</v>
      </c>
      <c r="H9" s="21">
        <v>3</v>
      </c>
      <c r="I9" s="21">
        <v>0</v>
      </c>
      <c r="J9" s="19">
        <v>12.9</v>
      </c>
    </row>
    <row r="10" spans="1:11" s="11" customFormat="1" ht="11.25" customHeight="1" x14ac:dyDescent="0.2">
      <c r="A10" s="22"/>
      <c r="B10" s="22" t="s">
        <v>11</v>
      </c>
      <c r="C10" s="23">
        <f>SUM(D10:I10)</f>
        <v>89</v>
      </c>
      <c r="D10" s="24">
        <v>7</v>
      </c>
      <c r="E10" s="42">
        <v>23</v>
      </c>
      <c r="F10" s="42">
        <v>42</v>
      </c>
      <c r="G10" s="42">
        <v>11</v>
      </c>
      <c r="H10" s="24">
        <v>5</v>
      </c>
      <c r="I10" s="24">
        <v>1</v>
      </c>
      <c r="J10" s="64">
        <v>32.700000000000003</v>
      </c>
      <c r="K10" s="58"/>
    </row>
    <row r="11" spans="1:11" s="11" customFormat="1" ht="14.1" customHeight="1" x14ac:dyDescent="0.2">
      <c r="A11" s="25" t="s">
        <v>12</v>
      </c>
      <c r="B11" s="15"/>
      <c r="C11" s="26">
        <f>SUM(D11:I11)</f>
        <v>297</v>
      </c>
      <c r="D11" s="27">
        <f t="shared" ref="D11:I11" si="0">SUM(D8:D10)</f>
        <v>34</v>
      </c>
      <c r="E11" s="27">
        <f t="shared" si="0"/>
        <v>68</v>
      </c>
      <c r="F11" s="27">
        <f t="shared" si="0"/>
        <v>117</v>
      </c>
      <c r="G11" s="27">
        <f t="shared" si="0"/>
        <v>62</v>
      </c>
      <c r="H11" s="27">
        <f t="shared" si="0"/>
        <v>14</v>
      </c>
      <c r="I11" s="27">
        <f t="shared" si="0"/>
        <v>2</v>
      </c>
      <c r="J11" s="28">
        <v>100</v>
      </c>
      <c r="K11" s="59"/>
    </row>
    <row r="12" spans="1:11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s="11" customFormat="1" ht="11.25" customHeight="1" x14ac:dyDescent="0.2">
      <c r="A13" s="10"/>
      <c r="B13" s="10" t="s">
        <v>14</v>
      </c>
      <c r="C13" s="20">
        <f>SUM(D13:I13)</f>
        <v>176</v>
      </c>
      <c r="D13" s="29">
        <v>26</v>
      </c>
      <c r="E13" s="29">
        <v>45</v>
      </c>
      <c r="F13" s="29">
        <v>74</v>
      </c>
      <c r="G13" s="29">
        <v>22</v>
      </c>
      <c r="H13" s="29">
        <v>8</v>
      </c>
      <c r="I13" s="29">
        <v>1</v>
      </c>
      <c r="J13" s="19">
        <v>75.400000000000006</v>
      </c>
    </row>
    <row r="14" spans="1:11" s="11" customFormat="1" ht="11.25" customHeight="1" x14ac:dyDescent="0.2">
      <c r="A14" s="10"/>
      <c r="B14" s="10" t="s">
        <v>15</v>
      </c>
      <c r="C14" s="20">
        <f>SUM(D14:I14)</f>
        <v>93</v>
      </c>
      <c r="D14" s="29">
        <v>5</v>
      </c>
      <c r="E14" s="29">
        <v>22</v>
      </c>
      <c r="F14" s="29">
        <v>24</v>
      </c>
      <c r="G14" s="29">
        <v>35</v>
      </c>
      <c r="H14" s="29">
        <v>6</v>
      </c>
      <c r="I14" s="29">
        <v>1</v>
      </c>
      <c r="J14" s="19">
        <v>20.7</v>
      </c>
    </row>
    <row r="15" spans="1:11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3</v>
      </c>
      <c r="E15" s="24">
        <v>1</v>
      </c>
      <c r="F15" s="24">
        <v>19</v>
      </c>
      <c r="G15" s="24">
        <v>5</v>
      </c>
      <c r="H15" s="24">
        <v>0</v>
      </c>
      <c r="I15" s="24">
        <v>0</v>
      </c>
      <c r="J15" s="64">
        <v>3.9</v>
      </c>
      <c r="K15" s="58"/>
    </row>
    <row r="16" spans="1:11" s="11" customFormat="1" ht="14.1" customHeight="1" x14ac:dyDescent="0.2">
      <c r="A16" s="25" t="s">
        <v>12</v>
      </c>
      <c r="B16" s="15"/>
      <c r="C16" s="26">
        <f>SUM(D16:I16)</f>
        <v>297</v>
      </c>
      <c r="D16" s="27">
        <f t="shared" ref="D16:I16" si="1">SUM(D13:D15)</f>
        <v>34</v>
      </c>
      <c r="E16" s="27">
        <f t="shared" si="1"/>
        <v>68</v>
      </c>
      <c r="F16" s="27">
        <f t="shared" si="1"/>
        <v>117</v>
      </c>
      <c r="G16" s="27">
        <f t="shared" si="1"/>
        <v>62</v>
      </c>
      <c r="H16" s="27">
        <f t="shared" si="1"/>
        <v>14</v>
      </c>
      <c r="I16" s="27">
        <f t="shared" si="1"/>
        <v>2</v>
      </c>
      <c r="J16" s="28">
        <v>100</v>
      </c>
      <c r="K16" s="59"/>
    </row>
    <row r="17" spans="1:11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s="11" customFormat="1" ht="11.25" customHeight="1" x14ac:dyDescent="0.2">
      <c r="A18" s="10"/>
      <c r="B18" s="10" t="s">
        <v>19</v>
      </c>
      <c r="C18" s="20">
        <f>SUM(D18:I18)</f>
        <v>98</v>
      </c>
      <c r="D18" s="29">
        <v>9</v>
      </c>
      <c r="E18" s="29">
        <v>35</v>
      </c>
      <c r="F18" s="29">
        <v>40</v>
      </c>
      <c r="G18" s="29">
        <v>9</v>
      </c>
      <c r="H18" s="29">
        <v>4</v>
      </c>
      <c r="I18" s="29">
        <v>1</v>
      </c>
      <c r="J18" s="8">
        <v>27</v>
      </c>
    </row>
    <row r="19" spans="1:11" s="11" customFormat="1" ht="11.25" customHeight="1" x14ac:dyDescent="0.2">
      <c r="A19" s="10"/>
      <c r="B19" s="10" t="s">
        <v>66</v>
      </c>
      <c r="C19" s="20">
        <f>SUM(D19:I19)</f>
        <v>149</v>
      </c>
      <c r="D19" s="29">
        <v>25</v>
      </c>
      <c r="E19" s="29">
        <v>32</v>
      </c>
      <c r="F19" s="29">
        <v>63</v>
      </c>
      <c r="G19" s="29">
        <v>21</v>
      </c>
      <c r="H19" s="29">
        <v>7</v>
      </c>
      <c r="I19" s="29">
        <v>1</v>
      </c>
      <c r="J19" s="8">
        <v>60.1</v>
      </c>
    </row>
    <row r="20" spans="1:11" s="11" customFormat="1" ht="11.25" customHeight="1" x14ac:dyDescent="0.2">
      <c r="A20" s="22"/>
      <c r="B20" s="22" t="s">
        <v>67</v>
      </c>
      <c r="C20" s="23">
        <f>SUM(D20:I20)</f>
        <v>50</v>
      </c>
      <c r="D20" s="24">
        <v>0</v>
      </c>
      <c r="E20" s="24">
        <v>1</v>
      </c>
      <c r="F20" s="24">
        <v>14</v>
      </c>
      <c r="G20" s="24">
        <v>32</v>
      </c>
      <c r="H20" s="24">
        <v>3</v>
      </c>
      <c r="I20" s="24">
        <v>0</v>
      </c>
      <c r="J20" s="40">
        <v>12.9</v>
      </c>
      <c r="K20" s="58"/>
    </row>
    <row r="21" spans="1:11" s="11" customFormat="1" ht="14.1" customHeight="1" x14ac:dyDescent="0.2">
      <c r="A21" s="25" t="s">
        <v>12</v>
      </c>
      <c r="B21" s="25"/>
      <c r="C21" s="26">
        <f>SUM(D21:I21)</f>
        <v>297</v>
      </c>
      <c r="D21" s="27">
        <f t="shared" ref="D21:I21" si="2">SUM(D18:D20)</f>
        <v>34</v>
      </c>
      <c r="E21" s="27">
        <f t="shared" si="2"/>
        <v>68</v>
      </c>
      <c r="F21" s="27">
        <f t="shared" si="2"/>
        <v>117</v>
      </c>
      <c r="G21" s="27">
        <f t="shared" si="2"/>
        <v>62</v>
      </c>
      <c r="H21" s="27">
        <f t="shared" si="2"/>
        <v>14</v>
      </c>
      <c r="I21" s="27">
        <f t="shared" si="2"/>
        <v>2</v>
      </c>
      <c r="J21" s="28">
        <v>100</v>
      </c>
      <c r="K21" s="59"/>
    </row>
    <row r="22" spans="1:11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s="11" customFormat="1" ht="11.25" customHeight="1" x14ac:dyDescent="0.2">
      <c r="A23" s="10"/>
      <c r="B23" s="54" t="s">
        <v>51</v>
      </c>
      <c r="C23" s="20">
        <f t="shared" ref="C23:C28" si="3">SUM(D23:I23)</f>
        <v>24</v>
      </c>
      <c r="D23" s="29">
        <v>12</v>
      </c>
      <c r="E23" s="29">
        <v>5</v>
      </c>
      <c r="F23" s="29">
        <v>7</v>
      </c>
      <c r="G23" s="29">
        <v>0</v>
      </c>
      <c r="H23" s="29">
        <v>0</v>
      </c>
      <c r="I23" s="29">
        <v>0</v>
      </c>
      <c r="J23" s="8">
        <v>3.4</v>
      </c>
    </row>
    <row r="24" spans="1:11" s="11" customFormat="1" ht="11.25" customHeight="1" x14ac:dyDescent="0.2">
      <c r="A24" s="10"/>
      <c r="B24" s="10" t="s">
        <v>24</v>
      </c>
      <c r="C24" s="20">
        <f t="shared" si="3"/>
        <v>75</v>
      </c>
      <c r="D24" s="29">
        <v>14</v>
      </c>
      <c r="E24" s="29">
        <v>24</v>
      </c>
      <c r="F24" s="29">
        <v>33</v>
      </c>
      <c r="G24" s="29">
        <v>4</v>
      </c>
      <c r="H24" s="29">
        <v>0</v>
      </c>
      <c r="I24" s="29">
        <v>0</v>
      </c>
      <c r="J24" s="8">
        <v>23.4</v>
      </c>
    </row>
    <row r="25" spans="1:11" s="11" customFormat="1" ht="11.25" customHeight="1" x14ac:dyDescent="0.2">
      <c r="A25" s="10"/>
      <c r="B25" s="10" t="s">
        <v>25</v>
      </c>
      <c r="C25" s="20">
        <f t="shared" si="3"/>
        <v>86</v>
      </c>
      <c r="D25" s="29">
        <v>1</v>
      </c>
      <c r="E25" s="29">
        <v>30</v>
      </c>
      <c r="F25" s="29">
        <v>44</v>
      </c>
      <c r="G25" s="29">
        <v>10</v>
      </c>
      <c r="H25" s="29">
        <v>1</v>
      </c>
      <c r="I25" s="29">
        <v>0</v>
      </c>
      <c r="J25" s="8">
        <v>35.9</v>
      </c>
    </row>
    <row r="26" spans="1:11" s="11" customFormat="1" ht="11.25" customHeight="1" x14ac:dyDescent="0.2">
      <c r="A26" s="10"/>
      <c r="B26" s="10" t="s">
        <v>26</v>
      </c>
      <c r="C26" s="20">
        <f t="shared" si="3"/>
        <v>41</v>
      </c>
      <c r="D26" s="29">
        <v>2</v>
      </c>
      <c r="E26" s="29">
        <v>6</v>
      </c>
      <c r="F26" s="29">
        <v>20</v>
      </c>
      <c r="G26" s="29">
        <v>11</v>
      </c>
      <c r="H26" s="29">
        <v>1</v>
      </c>
      <c r="I26" s="29">
        <v>1</v>
      </c>
      <c r="J26" s="8">
        <v>19.7</v>
      </c>
    </row>
    <row r="27" spans="1:11" s="11" customFormat="1" ht="11.25" customHeight="1" x14ac:dyDescent="0.2">
      <c r="A27" s="22"/>
      <c r="B27" s="22" t="s">
        <v>27</v>
      </c>
      <c r="C27" s="23">
        <f t="shared" si="3"/>
        <v>62</v>
      </c>
      <c r="D27" s="24">
        <v>1</v>
      </c>
      <c r="E27" s="24">
        <v>1</v>
      </c>
      <c r="F27" s="24">
        <v>11</v>
      </c>
      <c r="G27" s="24">
        <v>37</v>
      </c>
      <c r="H27" s="24">
        <v>11</v>
      </c>
      <c r="I27" s="24">
        <v>1</v>
      </c>
      <c r="J27" s="40">
        <v>17.5</v>
      </c>
      <c r="K27" s="58"/>
    </row>
    <row r="28" spans="1:11" s="11" customFormat="1" ht="14.1" customHeight="1" x14ac:dyDescent="0.2">
      <c r="A28" s="25" t="s">
        <v>12</v>
      </c>
      <c r="B28" s="15"/>
      <c r="C28" s="26">
        <f t="shared" si="3"/>
        <v>288</v>
      </c>
      <c r="D28" s="30">
        <f t="shared" ref="D28:I28" si="4">SUM(D23:D27)</f>
        <v>30</v>
      </c>
      <c r="E28" s="30">
        <f t="shared" si="4"/>
        <v>66</v>
      </c>
      <c r="F28" s="30">
        <f t="shared" si="4"/>
        <v>115</v>
      </c>
      <c r="G28" s="30">
        <f t="shared" si="4"/>
        <v>62</v>
      </c>
      <c r="H28" s="30">
        <f t="shared" si="4"/>
        <v>13</v>
      </c>
      <c r="I28" s="30">
        <f t="shared" si="4"/>
        <v>2</v>
      </c>
      <c r="J28" s="28">
        <v>100</v>
      </c>
      <c r="K28" s="59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65</v>
      </c>
      <c r="J34" s="38" t="s">
        <v>28</v>
      </c>
    </row>
    <row r="35" spans="1:11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s="11" customFormat="1" ht="11.25" x14ac:dyDescent="0.2">
      <c r="A37" s="10"/>
      <c r="B37" s="10" t="s">
        <v>31</v>
      </c>
      <c r="C37" s="20">
        <f t="shared" ref="C37:C44" si="5">SUM(D37:I37)</f>
        <v>20</v>
      </c>
      <c r="D37" s="21">
        <v>2</v>
      </c>
      <c r="E37" s="21">
        <v>9</v>
      </c>
      <c r="F37" s="21">
        <v>7</v>
      </c>
      <c r="G37" s="21">
        <v>1</v>
      </c>
      <c r="H37" s="21">
        <v>1</v>
      </c>
      <c r="I37" s="29">
        <v>0</v>
      </c>
      <c r="J37" s="41">
        <v>0.7</v>
      </c>
    </row>
    <row r="38" spans="1:11" s="11" customFormat="1" ht="11.25" x14ac:dyDescent="0.2">
      <c r="A38" s="10"/>
      <c r="B38" s="10" t="s">
        <v>32</v>
      </c>
      <c r="C38" s="20">
        <f t="shared" si="5"/>
        <v>24</v>
      </c>
      <c r="D38" s="21">
        <v>8</v>
      </c>
      <c r="E38" s="21">
        <v>7</v>
      </c>
      <c r="F38" s="21">
        <v>7</v>
      </c>
      <c r="G38" s="21">
        <v>2</v>
      </c>
      <c r="H38" s="21">
        <v>0</v>
      </c>
      <c r="I38" s="29">
        <v>0</v>
      </c>
      <c r="J38" s="41">
        <v>0.22</v>
      </c>
    </row>
    <row r="39" spans="1:11" s="11" customFormat="1" ht="11.25" x14ac:dyDescent="0.2">
      <c r="A39" s="10"/>
      <c r="B39" s="10" t="s">
        <v>33</v>
      </c>
      <c r="C39" s="20">
        <f t="shared" si="5"/>
        <v>104</v>
      </c>
      <c r="D39" s="21">
        <v>9</v>
      </c>
      <c r="E39" s="21">
        <v>16</v>
      </c>
      <c r="F39" s="21">
        <v>28</v>
      </c>
      <c r="G39" s="21">
        <v>43</v>
      </c>
      <c r="H39" s="21">
        <v>7</v>
      </c>
      <c r="I39" s="29">
        <v>1</v>
      </c>
      <c r="J39" s="41">
        <v>0.62</v>
      </c>
    </row>
    <row r="40" spans="1:11" s="11" customFormat="1" ht="11.25" x14ac:dyDescent="0.2">
      <c r="A40" s="10"/>
      <c r="B40" s="10" t="s">
        <v>34</v>
      </c>
      <c r="C40" s="20">
        <f t="shared" si="5"/>
        <v>34</v>
      </c>
      <c r="D40" s="21">
        <v>4</v>
      </c>
      <c r="E40" s="21">
        <v>5</v>
      </c>
      <c r="F40" s="21">
        <v>16</v>
      </c>
      <c r="G40" s="21">
        <v>4</v>
      </c>
      <c r="H40" s="21">
        <v>4</v>
      </c>
      <c r="I40" s="21">
        <v>1</v>
      </c>
      <c r="J40" s="41">
        <v>0.25</v>
      </c>
    </row>
    <row r="41" spans="1:11" s="11" customFormat="1" ht="11.25" x14ac:dyDescent="0.2">
      <c r="A41" s="10"/>
      <c r="B41" s="10" t="s">
        <v>35</v>
      </c>
      <c r="C41" s="20">
        <f t="shared" si="5"/>
        <v>44</v>
      </c>
      <c r="D41" s="21">
        <v>9</v>
      </c>
      <c r="E41" s="21">
        <v>17</v>
      </c>
      <c r="F41" s="21">
        <v>14</v>
      </c>
      <c r="G41" s="21">
        <v>3</v>
      </c>
      <c r="H41" s="21">
        <v>1</v>
      </c>
      <c r="I41" s="29">
        <v>0</v>
      </c>
      <c r="J41" s="41">
        <v>0.3</v>
      </c>
    </row>
    <row r="42" spans="1:11" s="11" customFormat="1" ht="11.25" x14ac:dyDescent="0.2">
      <c r="A42" s="22"/>
      <c r="B42" s="22" t="s">
        <v>36</v>
      </c>
      <c r="C42" s="20">
        <f t="shared" si="5"/>
        <v>71</v>
      </c>
      <c r="D42" s="42">
        <v>2</v>
      </c>
      <c r="E42" s="42">
        <v>14</v>
      </c>
      <c r="F42" s="42">
        <v>45</v>
      </c>
      <c r="G42" s="42">
        <v>9</v>
      </c>
      <c r="H42" s="24">
        <v>1</v>
      </c>
      <c r="I42" s="42">
        <v>0</v>
      </c>
      <c r="J42" s="43">
        <v>0.43</v>
      </c>
      <c r="K42" s="58"/>
    </row>
    <row r="43" spans="1:11" s="11" customFormat="1" ht="14.1" customHeight="1" x14ac:dyDescent="0.2">
      <c r="A43" s="25" t="s">
        <v>37</v>
      </c>
      <c r="B43" s="15"/>
      <c r="C43" s="26">
        <f t="shared" si="5"/>
        <v>297</v>
      </c>
      <c r="D43" s="27">
        <f t="shared" ref="D43:I43" si="6">SUM(D37:D42)</f>
        <v>34</v>
      </c>
      <c r="E43" s="27">
        <f t="shared" si="6"/>
        <v>68</v>
      </c>
      <c r="F43" s="27">
        <f t="shared" si="6"/>
        <v>117</v>
      </c>
      <c r="G43" s="27">
        <f t="shared" si="6"/>
        <v>62</v>
      </c>
      <c r="H43" s="27">
        <f t="shared" si="6"/>
        <v>14</v>
      </c>
      <c r="I43" s="27">
        <f t="shared" si="6"/>
        <v>2</v>
      </c>
      <c r="J43" s="44">
        <v>0.39</v>
      </c>
      <c r="K43" s="59"/>
    </row>
    <row r="44" spans="1:11" s="11" customFormat="1" ht="14.1" customHeight="1" x14ac:dyDescent="0.2">
      <c r="A44" s="10" t="s">
        <v>68</v>
      </c>
      <c r="B44" s="10"/>
      <c r="C44" s="45">
        <f t="shared" si="5"/>
        <v>75239</v>
      </c>
      <c r="D44" s="46">
        <v>8363</v>
      </c>
      <c r="E44" s="46">
        <v>16871</v>
      </c>
      <c r="F44" s="46">
        <v>28792</v>
      </c>
      <c r="G44" s="46">
        <v>14559</v>
      </c>
      <c r="H44" s="46">
        <v>4293</v>
      </c>
      <c r="I44" s="46">
        <v>2361</v>
      </c>
      <c r="J44" s="47" t="s">
        <v>39</v>
      </c>
    </row>
    <row r="45" spans="1:11" s="11" customFormat="1" ht="11.25" x14ac:dyDescent="0.2">
      <c r="A45" s="15" t="s">
        <v>40</v>
      </c>
      <c r="B45" s="15"/>
      <c r="C45" s="48">
        <v>0.39</v>
      </c>
      <c r="D45" s="49">
        <v>0.41</v>
      </c>
      <c r="E45" s="49">
        <v>0.4</v>
      </c>
      <c r="F45" s="49">
        <v>0.41</v>
      </c>
      <c r="G45" s="49">
        <v>0.43</v>
      </c>
      <c r="H45" s="49">
        <v>0.33</v>
      </c>
      <c r="I45" s="49">
        <v>0.08</v>
      </c>
      <c r="J45" s="50" t="s">
        <v>39</v>
      </c>
    </row>
    <row r="46" spans="1:11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ht="11.25" x14ac:dyDescent="0.2">
      <c r="A47" s="55" t="s">
        <v>69</v>
      </c>
      <c r="B47" s="53"/>
      <c r="C47" s="10"/>
      <c r="D47" s="10"/>
      <c r="E47" s="10"/>
      <c r="F47" s="10"/>
      <c r="G47" s="10"/>
      <c r="H47" s="10"/>
      <c r="I47" s="10"/>
      <c r="J47" s="10"/>
    </row>
    <row r="48" spans="1:11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146</v>
      </c>
      <c r="K48" s="63"/>
    </row>
  </sheetData>
  <pageMargins left="0.25" right="0.25" top="0.75" bottom="0.75" header="0.3" footer="0.3"/>
  <pageSetup paperSize="9" orientation="portrait" r:id="rId1"/>
  <ignoredErrors>
    <ignoredError sqref="C8:C10 C13:C15 C18:C20 C23:C27 C37:C42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70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71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181</v>
      </c>
      <c r="D8" s="75">
        <v>24</v>
      </c>
      <c r="E8" s="75">
        <v>32</v>
      </c>
      <c r="F8" s="75">
        <v>71</v>
      </c>
      <c r="G8" s="75">
        <v>40</v>
      </c>
      <c r="H8" s="75">
        <v>12</v>
      </c>
      <c r="I8" s="75">
        <v>2</v>
      </c>
      <c r="J8" s="74">
        <v>54.4</v>
      </c>
    </row>
    <row r="9" spans="1:11" ht="11.25" customHeight="1" x14ac:dyDescent="0.2">
      <c r="A9" s="61"/>
      <c r="B9" s="61" t="s">
        <v>10</v>
      </c>
      <c r="C9" s="20">
        <v>43</v>
      </c>
      <c r="D9" s="75">
        <v>1</v>
      </c>
      <c r="E9" s="75">
        <v>2</v>
      </c>
      <c r="F9" s="75">
        <v>29</v>
      </c>
      <c r="G9" s="75">
        <v>11</v>
      </c>
      <c r="H9" s="75">
        <v>0</v>
      </c>
      <c r="I9" s="75">
        <v>0</v>
      </c>
      <c r="J9" s="74">
        <v>12.9</v>
      </c>
    </row>
    <row r="10" spans="1:11" ht="11.25" customHeight="1" x14ac:dyDescent="0.2">
      <c r="A10" s="62"/>
      <c r="B10" s="62" t="s">
        <v>11</v>
      </c>
      <c r="C10" s="23">
        <v>109</v>
      </c>
      <c r="D10" s="76">
        <v>11</v>
      </c>
      <c r="E10" s="77">
        <v>18</v>
      </c>
      <c r="F10" s="77">
        <v>54</v>
      </c>
      <c r="G10" s="77">
        <v>22</v>
      </c>
      <c r="H10" s="76">
        <v>2</v>
      </c>
      <c r="I10" s="76">
        <v>2</v>
      </c>
      <c r="J10" s="78">
        <v>32.700000000000003</v>
      </c>
      <c r="K10" s="79"/>
    </row>
    <row r="11" spans="1:11" ht="14.1" customHeight="1" x14ac:dyDescent="0.2">
      <c r="A11" s="80" t="s">
        <v>12</v>
      </c>
      <c r="B11" s="71"/>
      <c r="C11" s="26">
        <f>SUM(C8:C10)</f>
        <v>333</v>
      </c>
      <c r="D11" s="81">
        <f t="shared" ref="D11:I11" si="0">SUM(D8:D10)</f>
        <v>36</v>
      </c>
      <c r="E11" s="81">
        <f t="shared" si="0"/>
        <v>52</v>
      </c>
      <c r="F11" s="81">
        <f t="shared" si="0"/>
        <v>154</v>
      </c>
      <c r="G11" s="81">
        <f t="shared" si="0"/>
        <v>73</v>
      </c>
      <c r="H11" s="81">
        <f t="shared" si="0"/>
        <v>14</v>
      </c>
      <c r="I11" s="81">
        <f t="shared" si="0"/>
        <v>4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251</v>
      </c>
      <c r="D13" s="84">
        <v>30</v>
      </c>
      <c r="E13" s="84">
        <v>42</v>
      </c>
      <c r="F13" s="84">
        <v>116</v>
      </c>
      <c r="G13" s="84">
        <v>48</v>
      </c>
      <c r="H13" s="84">
        <v>13</v>
      </c>
      <c r="I13" s="84">
        <v>2</v>
      </c>
      <c r="J13" s="74">
        <v>75.400000000000006</v>
      </c>
    </row>
    <row r="14" spans="1:11" ht="11.25" customHeight="1" x14ac:dyDescent="0.2">
      <c r="A14" s="61"/>
      <c r="B14" s="61" t="s">
        <v>15</v>
      </c>
      <c r="C14" s="20">
        <v>69</v>
      </c>
      <c r="D14" s="84">
        <v>6</v>
      </c>
      <c r="E14" s="84">
        <v>10</v>
      </c>
      <c r="F14" s="84">
        <v>33</v>
      </c>
      <c r="G14" s="84">
        <v>20</v>
      </c>
      <c r="H14" s="84">
        <v>0</v>
      </c>
      <c r="I14" s="84">
        <v>0</v>
      </c>
      <c r="J14" s="74">
        <v>20.7</v>
      </c>
    </row>
    <row r="15" spans="1:11" ht="11.25" customHeight="1" x14ac:dyDescent="0.2">
      <c r="A15" s="62"/>
      <c r="B15" s="62" t="s">
        <v>16</v>
      </c>
      <c r="C15" s="23">
        <v>13</v>
      </c>
      <c r="D15" s="76">
        <v>0</v>
      </c>
      <c r="E15" s="76">
        <v>0</v>
      </c>
      <c r="F15" s="76">
        <v>5</v>
      </c>
      <c r="G15" s="76">
        <v>5</v>
      </c>
      <c r="H15" s="76">
        <v>1</v>
      </c>
      <c r="I15" s="76">
        <v>2</v>
      </c>
      <c r="J15" s="78">
        <v>3.9</v>
      </c>
      <c r="K15" s="79"/>
    </row>
    <row r="16" spans="1:11" ht="14.1" customHeight="1" x14ac:dyDescent="0.2">
      <c r="A16" s="80" t="s">
        <v>12</v>
      </c>
      <c r="B16" s="71"/>
      <c r="C16" s="26">
        <f t="shared" ref="C16:I16" si="1">SUM(C13:C15)</f>
        <v>333</v>
      </c>
      <c r="D16" s="81">
        <f t="shared" si="1"/>
        <v>36</v>
      </c>
      <c r="E16" s="81">
        <f t="shared" si="1"/>
        <v>52</v>
      </c>
      <c r="F16" s="81">
        <f t="shared" si="1"/>
        <v>154</v>
      </c>
      <c r="G16" s="81">
        <f t="shared" si="1"/>
        <v>73</v>
      </c>
      <c r="H16" s="81">
        <f t="shared" si="1"/>
        <v>14</v>
      </c>
      <c r="I16" s="81">
        <f t="shared" si="1"/>
        <v>4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90</v>
      </c>
      <c r="D18" s="84">
        <v>11</v>
      </c>
      <c r="E18" s="84">
        <v>20</v>
      </c>
      <c r="F18" s="84">
        <v>38</v>
      </c>
      <c r="G18" s="84">
        <v>16</v>
      </c>
      <c r="H18" s="84">
        <v>3</v>
      </c>
      <c r="I18" s="84">
        <v>2</v>
      </c>
      <c r="J18" s="67">
        <v>27</v>
      </c>
    </row>
    <row r="19" spans="1:11" ht="11.25" customHeight="1" x14ac:dyDescent="0.2">
      <c r="A19" s="61"/>
      <c r="B19" s="61" t="s">
        <v>72</v>
      </c>
      <c r="C19" s="20">
        <v>200</v>
      </c>
      <c r="D19" s="84">
        <v>24</v>
      </c>
      <c r="E19" s="84">
        <v>30</v>
      </c>
      <c r="F19" s="84">
        <v>87</v>
      </c>
      <c r="G19" s="84">
        <v>46</v>
      </c>
      <c r="H19" s="84">
        <v>11</v>
      </c>
      <c r="I19" s="84">
        <v>2</v>
      </c>
      <c r="J19" s="67">
        <v>60.1</v>
      </c>
    </row>
    <row r="20" spans="1:11" ht="11.25" customHeight="1" x14ac:dyDescent="0.2">
      <c r="A20" s="62"/>
      <c r="B20" s="62" t="s">
        <v>73</v>
      </c>
      <c r="C20" s="23">
        <v>43</v>
      </c>
      <c r="D20" s="76">
        <v>1</v>
      </c>
      <c r="E20" s="76">
        <v>2</v>
      </c>
      <c r="F20" s="76">
        <v>29</v>
      </c>
      <c r="G20" s="76">
        <v>11</v>
      </c>
      <c r="H20" s="76">
        <v>0</v>
      </c>
      <c r="I20" s="76">
        <v>0</v>
      </c>
      <c r="J20" s="85">
        <v>12.9</v>
      </c>
      <c r="K20" s="79"/>
    </row>
    <row r="21" spans="1:11" ht="14.1" customHeight="1" x14ac:dyDescent="0.2">
      <c r="A21" s="80" t="s">
        <v>12</v>
      </c>
      <c r="B21" s="80"/>
      <c r="C21" s="26">
        <f t="shared" ref="C21:I21" si="2">SUM(C18:C20)</f>
        <v>333</v>
      </c>
      <c r="D21" s="81">
        <f t="shared" si="2"/>
        <v>36</v>
      </c>
      <c r="E21" s="81">
        <f t="shared" si="2"/>
        <v>52</v>
      </c>
      <c r="F21" s="81">
        <f t="shared" si="2"/>
        <v>154</v>
      </c>
      <c r="G21" s="81">
        <f t="shared" si="2"/>
        <v>73</v>
      </c>
      <c r="H21" s="81">
        <f t="shared" si="2"/>
        <v>14</v>
      </c>
      <c r="I21" s="81">
        <f t="shared" si="2"/>
        <v>4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11</v>
      </c>
      <c r="D23" s="84">
        <v>9</v>
      </c>
      <c r="E23" s="84">
        <v>1</v>
      </c>
      <c r="F23" s="84">
        <v>1</v>
      </c>
      <c r="G23" s="84">
        <v>0</v>
      </c>
      <c r="H23" s="84">
        <v>0</v>
      </c>
      <c r="I23" s="84">
        <v>0</v>
      </c>
      <c r="J23" s="67">
        <v>3.4</v>
      </c>
    </row>
    <row r="24" spans="1:11" ht="11.25" customHeight="1" x14ac:dyDescent="0.2">
      <c r="A24" s="61"/>
      <c r="B24" s="61" t="s">
        <v>24</v>
      </c>
      <c r="C24" s="20">
        <v>75</v>
      </c>
      <c r="D24" s="84">
        <v>24</v>
      </c>
      <c r="E24" s="84">
        <v>18</v>
      </c>
      <c r="F24" s="84">
        <v>28</v>
      </c>
      <c r="G24" s="84">
        <v>5</v>
      </c>
      <c r="H24" s="84">
        <v>0</v>
      </c>
      <c r="I24" s="84">
        <v>0</v>
      </c>
      <c r="J24" s="67">
        <v>23.4</v>
      </c>
    </row>
    <row r="25" spans="1:11" ht="11.25" customHeight="1" x14ac:dyDescent="0.2">
      <c r="A25" s="61"/>
      <c r="B25" s="61" t="s">
        <v>25</v>
      </c>
      <c r="C25" s="20">
        <v>115</v>
      </c>
      <c r="D25" s="84">
        <v>0</v>
      </c>
      <c r="E25" s="84">
        <v>23</v>
      </c>
      <c r="F25" s="84">
        <v>75</v>
      </c>
      <c r="G25" s="84">
        <v>14</v>
      </c>
      <c r="H25" s="84">
        <v>3</v>
      </c>
      <c r="I25" s="84">
        <v>0</v>
      </c>
      <c r="J25" s="67">
        <v>35.9</v>
      </c>
    </row>
    <row r="26" spans="1:11" ht="11.25" customHeight="1" x14ac:dyDescent="0.2">
      <c r="A26" s="61"/>
      <c r="B26" s="61" t="s">
        <v>26</v>
      </c>
      <c r="C26" s="20">
        <v>63</v>
      </c>
      <c r="D26" s="84">
        <v>1</v>
      </c>
      <c r="E26" s="84">
        <v>8</v>
      </c>
      <c r="F26" s="84">
        <v>29</v>
      </c>
      <c r="G26" s="84">
        <v>21</v>
      </c>
      <c r="H26" s="84">
        <v>4</v>
      </c>
      <c r="I26" s="84">
        <v>0</v>
      </c>
      <c r="J26" s="67">
        <v>19.7</v>
      </c>
    </row>
    <row r="27" spans="1:11" ht="11.25" customHeight="1" x14ac:dyDescent="0.2">
      <c r="A27" s="62"/>
      <c r="B27" s="62" t="s">
        <v>27</v>
      </c>
      <c r="C27" s="23">
        <v>56</v>
      </c>
      <c r="D27" s="76">
        <v>0</v>
      </c>
      <c r="E27" s="76">
        <v>1</v>
      </c>
      <c r="F27" s="76">
        <v>17</v>
      </c>
      <c r="G27" s="76">
        <v>30</v>
      </c>
      <c r="H27" s="76">
        <v>5</v>
      </c>
      <c r="I27" s="76">
        <v>3</v>
      </c>
      <c r="J27" s="85">
        <v>17.5</v>
      </c>
      <c r="K27" s="79"/>
    </row>
    <row r="28" spans="1:11" ht="14.1" customHeight="1" x14ac:dyDescent="0.2">
      <c r="A28" s="80" t="s">
        <v>12</v>
      </c>
      <c r="B28" s="71"/>
      <c r="C28" s="26">
        <f>SUM(C23:C27)</f>
        <v>320</v>
      </c>
      <c r="D28" s="86">
        <f t="shared" ref="D28:I28" si="3">SUM(D23:D27)</f>
        <v>34</v>
      </c>
      <c r="E28" s="86">
        <f t="shared" si="3"/>
        <v>51</v>
      </c>
      <c r="F28" s="86">
        <f t="shared" si="3"/>
        <v>150</v>
      </c>
      <c r="G28" s="86">
        <f t="shared" si="3"/>
        <v>70</v>
      </c>
      <c r="H28" s="86">
        <f t="shared" si="3"/>
        <v>12</v>
      </c>
      <c r="I28" s="86">
        <f t="shared" si="3"/>
        <v>3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71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15</v>
      </c>
      <c r="D37" s="75">
        <v>4</v>
      </c>
      <c r="E37" s="75">
        <v>5</v>
      </c>
      <c r="F37" s="75">
        <v>4</v>
      </c>
      <c r="G37" s="75">
        <v>1</v>
      </c>
      <c r="H37" s="75">
        <v>0</v>
      </c>
      <c r="I37" s="84">
        <v>1</v>
      </c>
      <c r="J37" s="93">
        <v>0.52</v>
      </c>
    </row>
    <row r="38" spans="1:11" x14ac:dyDescent="0.2">
      <c r="A38" s="61"/>
      <c r="B38" s="61" t="s">
        <v>32</v>
      </c>
      <c r="C38" s="20">
        <v>26</v>
      </c>
      <c r="D38" s="75">
        <v>6</v>
      </c>
      <c r="E38" s="75">
        <v>4</v>
      </c>
      <c r="F38" s="75">
        <v>8</v>
      </c>
      <c r="G38" s="75">
        <v>6</v>
      </c>
      <c r="H38" s="75">
        <v>2</v>
      </c>
      <c r="I38" s="84">
        <v>0</v>
      </c>
      <c r="J38" s="93">
        <v>0.24</v>
      </c>
    </row>
    <row r="39" spans="1:11" x14ac:dyDescent="0.2">
      <c r="A39" s="61"/>
      <c r="B39" s="61" t="s">
        <v>33</v>
      </c>
      <c r="C39" s="20">
        <v>54</v>
      </c>
      <c r="D39" s="75">
        <v>4</v>
      </c>
      <c r="E39" s="75">
        <v>13</v>
      </c>
      <c r="F39" s="75">
        <v>26</v>
      </c>
      <c r="G39" s="75">
        <v>8</v>
      </c>
      <c r="H39" s="75">
        <v>2</v>
      </c>
      <c r="I39" s="84">
        <v>1</v>
      </c>
      <c r="J39" s="93">
        <v>0.32</v>
      </c>
    </row>
    <row r="40" spans="1:11" x14ac:dyDescent="0.2">
      <c r="A40" s="61"/>
      <c r="B40" s="61" t="s">
        <v>34</v>
      </c>
      <c r="C40" s="20">
        <v>63</v>
      </c>
      <c r="D40" s="75">
        <v>9</v>
      </c>
      <c r="E40" s="75">
        <v>10</v>
      </c>
      <c r="F40" s="75">
        <v>16</v>
      </c>
      <c r="G40" s="75">
        <v>21</v>
      </c>
      <c r="H40" s="75">
        <v>6</v>
      </c>
      <c r="I40" s="75">
        <v>1</v>
      </c>
      <c r="J40" s="93">
        <v>0.47</v>
      </c>
    </row>
    <row r="41" spans="1:11" x14ac:dyDescent="0.2">
      <c r="A41" s="61"/>
      <c r="B41" s="61" t="s">
        <v>35</v>
      </c>
      <c r="C41" s="20">
        <v>34</v>
      </c>
      <c r="D41" s="75">
        <v>8</v>
      </c>
      <c r="E41" s="75">
        <v>9</v>
      </c>
      <c r="F41" s="75">
        <v>12</v>
      </c>
      <c r="G41" s="75">
        <v>3</v>
      </c>
      <c r="H41" s="75">
        <v>1</v>
      </c>
      <c r="I41" s="84">
        <v>1</v>
      </c>
      <c r="J41" s="93">
        <v>0.23</v>
      </c>
    </row>
    <row r="42" spans="1:11" x14ac:dyDescent="0.2">
      <c r="A42" s="62"/>
      <c r="B42" s="62" t="s">
        <v>36</v>
      </c>
      <c r="C42" s="20">
        <v>141</v>
      </c>
      <c r="D42" s="77">
        <v>5</v>
      </c>
      <c r="E42" s="77">
        <v>11</v>
      </c>
      <c r="F42" s="77">
        <v>88</v>
      </c>
      <c r="G42" s="77">
        <v>34</v>
      </c>
      <c r="H42" s="76">
        <v>3</v>
      </c>
      <c r="I42" s="77">
        <v>0</v>
      </c>
      <c r="J42" s="94">
        <v>0.86</v>
      </c>
      <c r="K42" s="79"/>
    </row>
    <row r="43" spans="1:11" ht="14.1" customHeight="1" x14ac:dyDescent="0.2">
      <c r="A43" s="80" t="s">
        <v>37</v>
      </c>
      <c r="B43" s="71"/>
      <c r="C43" s="26">
        <f t="shared" ref="C43:I43" si="4">SUM(C37:C42)</f>
        <v>333</v>
      </c>
      <c r="D43" s="81">
        <f t="shared" si="4"/>
        <v>36</v>
      </c>
      <c r="E43" s="81">
        <f t="shared" si="4"/>
        <v>52</v>
      </c>
      <c r="F43" s="81">
        <f t="shared" si="4"/>
        <v>154</v>
      </c>
      <c r="G43" s="81">
        <f t="shared" si="4"/>
        <v>73</v>
      </c>
      <c r="H43" s="81">
        <f t="shared" si="4"/>
        <v>14</v>
      </c>
      <c r="I43" s="81">
        <f t="shared" si="4"/>
        <v>4</v>
      </c>
      <c r="J43" s="95">
        <v>0.44</v>
      </c>
      <c r="K43" s="83"/>
    </row>
    <row r="44" spans="1:11" ht="14.1" customHeight="1" x14ac:dyDescent="0.2">
      <c r="A44" s="61" t="s">
        <v>74</v>
      </c>
      <c r="B44" s="61"/>
      <c r="C44" s="45">
        <v>75224</v>
      </c>
      <c r="D44" s="96">
        <v>8440</v>
      </c>
      <c r="E44" s="96">
        <v>16948</v>
      </c>
      <c r="F44" s="96">
        <v>28821</v>
      </c>
      <c r="G44" s="96">
        <v>14389</v>
      </c>
      <c r="H44" s="96">
        <v>4268</v>
      </c>
      <c r="I44" s="96">
        <v>2358</v>
      </c>
      <c r="J44" s="47" t="s">
        <v>39</v>
      </c>
    </row>
    <row r="45" spans="1:11" x14ac:dyDescent="0.2">
      <c r="A45" s="71" t="s">
        <v>40</v>
      </c>
      <c r="B45" s="71"/>
      <c r="C45" s="48">
        <v>0.44</v>
      </c>
      <c r="D45" s="97">
        <v>0.43</v>
      </c>
      <c r="E45" s="97">
        <v>0.31</v>
      </c>
      <c r="F45" s="97">
        <v>0.53</v>
      </c>
      <c r="G45" s="97">
        <v>0.51</v>
      </c>
      <c r="H45" s="97">
        <v>0.33</v>
      </c>
      <c r="I45" s="97">
        <v>0.17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145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75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76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f>SUM(D8:I8)</f>
        <v>244</v>
      </c>
      <c r="D8" s="75">
        <v>35</v>
      </c>
      <c r="E8" s="75">
        <v>44</v>
      </c>
      <c r="F8" s="75">
        <v>112</v>
      </c>
      <c r="G8" s="75">
        <v>37</v>
      </c>
      <c r="H8" s="75">
        <v>14</v>
      </c>
      <c r="I8" s="75">
        <v>2</v>
      </c>
      <c r="J8" s="74">
        <v>72.400000000000006</v>
      </c>
    </row>
    <row r="9" spans="1:11" ht="11.25" customHeight="1" x14ac:dyDescent="0.2">
      <c r="A9" s="61"/>
      <c r="B9" s="61" t="s">
        <v>10</v>
      </c>
      <c r="C9" s="20">
        <f>SUM(D9:I9)</f>
        <v>8</v>
      </c>
      <c r="D9" s="75">
        <v>0</v>
      </c>
      <c r="E9" s="75">
        <v>0</v>
      </c>
      <c r="F9" s="75">
        <v>0</v>
      </c>
      <c r="G9" s="75">
        <v>8</v>
      </c>
      <c r="H9" s="75">
        <v>0</v>
      </c>
      <c r="I9" s="75">
        <v>0</v>
      </c>
      <c r="J9" s="74">
        <v>2.4</v>
      </c>
    </row>
    <row r="10" spans="1:11" ht="11.25" customHeight="1" x14ac:dyDescent="0.2">
      <c r="A10" s="62"/>
      <c r="B10" s="62" t="s">
        <v>11</v>
      </c>
      <c r="C10" s="23">
        <f>SUM(D10:I10)</f>
        <v>85</v>
      </c>
      <c r="D10" s="76">
        <v>12</v>
      </c>
      <c r="E10" s="77">
        <v>17</v>
      </c>
      <c r="F10" s="77">
        <v>40</v>
      </c>
      <c r="G10" s="77">
        <v>13</v>
      </c>
      <c r="H10" s="76">
        <v>1</v>
      </c>
      <c r="I10" s="76">
        <v>2</v>
      </c>
      <c r="J10" s="78">
        <v>25.2</v>
      </c>
      <c r="K10" s="79"/>
    </row>
    <row r="11" spans="1:11" ht="14.1" customHeight="1" x14ac:dyDescent="0.2">
      <c r="A11" s="80" t="s">
        <v>12</v>
      </c>
      <c r="B11" s="71"/>
      <c r="C11" s="26">
        <f>SUM(C8:C10)</f>
        <v>337</v>
      </c>
      <c r="D11" s="81">
        <f t="shared" ref="D11:I11" si="0">SUM(D8:D10)</f>
        <v>47</v>
      </c>
      <c r="E11" s="81">
        <f t="shared" si="0"/>
        <v>61</v>
      </c>
      <c r="F11" s="81">
        <f t="shared" si="0"/>
        <v>152</v>
      </c>
      <c r="G11" s="81">
        <f t="shared" si="0"/>
        <v>58</v>
      </c>
      <c r="H11" s="81">
        <f t="shared" si="0"/>
        <v>15</v>
      </c>
      <c r="I11" s="81">
        <f t="shared" si="0"/>
        <v>4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f>SUM(D13:I13)</f>
        <v>268</v>
      </c>
      <c r="D13" s="84">
        <v>40</v>
      </c>
      <c r="E13" s="84">
        <v>49</v>
      </c>
      <c r="F13" s="84">
        <v>123</v>
      </c>
      <c r="G13" s="84">
        <v>39</v>
      </c>
      <c r="H13" s="84">
        <v>14</v>
      </c>
      <c r="I13" s="84">
        <v>3</v>
      </c>
      <c r="J13" s="74">
        <v>79.5</v>
      </c>
    </row>
    <row r="14" spans="1:11" ht="11.25" customHeight="1" x14ac:dyDescent="0.2">
      <c r="A14" s="61"/>
      <c r="B14" s="61" t="s">
        <v>15</v>
      </c>
      <c r="C14" s="20">
        <f>SUM(D14:I14)</f>
        <v>60</v>
      </c>
      <c r="D14" s="84">
        <v>7</v>
      </c>
      <c r="E14" s="84">
        <v>12</v>
      </c>
      <c r="F14" s="84">
        <v>24</v>
      </c>
      <c r="G14" s="84">
        <v>15</v>
      </c>
      <c r="H14" s="84">
        <v>1</v>
      </c>
      <c r="I14" s="84">
        <v>1</v>
      </c>
      <c r="J14" s="74">
        <v>17.8</v>
      </c>
    </row>
    <row r="15" spans="1:11" ht="11.25" customHeight="1" x14ac:dyDescent="0.2">
      <c r="A15" s="62"/>
      <c r="B15" s="62" t="s">
        <v>16</v>
      </c>
      <c r="C15" s="23">
        <f>SUM(D15:I15)</f>
        <v>9</v>
      </c>
      <c r="D15" s="76">
        <v>0</v>
      </c>
      <c r="E15" s="76">
        <v>0</v>
      </c>
      <c r="F15" s="76">
        <v>5</v>
      </c>
      <c r="G15" s="76">
        <v>4</v>
      </c>
      <c r="H15" s="76">
        <v>0</v>
      </c>
      <c r="I15" s="76">
        <v>0</v>
      </c>
      <c r="J15" s="78">
        <v>2.7</v>
      </c>
      <c r="K15" s="79"/>
    </row>
    <row r="16" spans="1:11" ht="14.1" customHeight="1" x14ac:dyDescent="0.2">
      <c r="A16" s="80" t="s">
        <v>12</v>
      </c>
      <c r="B16" s="71"/>
      <c r="C16" s="26">
        <f t="shared" ref="C16:I16" si="1">SUM(C13:C15)</f>
        <v>337</v>
      </c>
      <c r="D16" s="81">
        <f t="shared" si="1"/>
        <v>47</v>
      </c>
      <c r="E16" s="81">
        <f t="shared" si="1"/>
        <v>61</v>
      </c>
      <c r="F16" s="81">
        <f t="shared" si="1"/>
        <v>152</v>
      </c>
      <c r="G16" s="81">
        <f t="shared" si="1"/>
        <v>58</v>
      </c>
      <c r="H16" s="81">
        <f t="shared" si="1"/>
        <v>15</v>
      </c>
      <c r="I16" s="81">
        <f t="shared" si="1"/>
        <v>4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f>SUM(D18:I18)</f>
        <v>119</v>
      </c>
      <c r="D18" s="84">
        <v>5</v>
      </c>
      <c r="E18" s="84">
        <v>32</v>
      </c>
      <c r="F18" s="84">
        <v>67</v>
      </c>
      <c r="G18" s="84">
        <v>8</v>
      </c>
      <c r="H18" s="84">
        <v>5</v>
      </c>
      <c r="I18" s="84">
        <v>2</v>
      </c>
      <c r="J18" s="67">
        <v>35.299999999999997</v>
      </c>
    </row>
    <row r="19" spans="1:11" ht="11.25" customHeight="1" x14ac:dyDescent="0.2">
      <c r="A19" s="61"/>
      <c r="B19" s="61" t="s">
        <v>78</v>
      </c>
      <c r="C19" s="20">
        <f>SUM(D19:I19)</f>
        <v>210</v>
      </c>
      <c r="D19" s="84">
        <v>42</v>
      </c>
      <c r="E19" s="84">
        <v>29</v>
      </c>
      <c r="F19" s="84">
        <v>85</v>
      </c>
      <c r="G19" s="84">
        <v>42</v>
      </c>
      <c r="H19" s="84">
        <v>10</v>
      </c>
      <c r="I19" s="84">
        <v>2</v>
      </c>
      <c r="J19" s="67">
        <v>62.3</v>
      </c>
    </row>
    <row r="20" spans="1:11" ht="11.25" customHeight="1" x14ac:dyDescent="0.2">
      <c r="A20" s="62"/>
      <c r="B20" s="62" t="s">
        <v>79</v>
      </c>
      <c r="C20" s="23">
        <f>SUM(D20:I20)</f>
        <v>8</v>
      </c>
      <c r="D20" s="76">
        <v>0</v>
      </c>
      <c r="E20" s="76">
        <v>0</v>
      </c>
      <c r="F20" s="76">
        <v>0</v>
      </c>
      <c r="G20" s="76">
        <v>8</v>
      </c>
      <c r="H20" s="76">
        <v>0</v>
      </c>
      <c r="I20" s="76">
        <v>0</v>
      </c>
      <c r="J20" s="85">
        <v>2.4</v>
      </c>
      <c r="K20" s="79"/>
    </row>
    <row r="21" spans="1:11" ht="14.1" customHeight="1" x14ac:dyDescent="0.2">
      <c r="A21" s="80" t="s">
        <v>12</v>
      </c>
      <c r="B21" s="80"/>
      <c r="C21" s="26">
        <f t="shared" ref="C21:I21" si="2">SUM(C18:C20)</f>
        <v>337</v>
      </c>
      <c r="D21" s="81">
        <f t="shared" si="2"/>
        <v>47</v>
      </c>
      <c r="E21" s="81">
        <f t="shared" si="2"/>
        <v>61</v>
      </c>
      <c r="F21" s="81">
        <f t="shared" si="2"/>
        <v>152</v>
      </c>
      <c r="G21" s="81">
        <f t="shared" si="2"/>
        <v>58</v>
      </c>
      <c r="H21" s="81">
        <f t="shared" si="2"/>
        <v>15</v>
      </c>
      <c r="I21" s="81">
        <f t="shared" si="2"/>
        <v>4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f>SUM(D23:I23)</f>
        <v>21</v>
      </c>
      <c r="D23" s="84">
        <v>16</v>
      </c>
      <c r="E23" s="84">
        <v>3</v>
      </c>
      <c r="F23" s="84">
        <v>2</v>
      </c>
      <c r="G23" s="84">
        <v>0</v>
      </c>
      <c r="H23" s="84">
        <v>0</v>
      </c>
      <c r="I23" s="84">
        <v>0</v>
      </c>
      <c r="J23" s="67">
        <v>6.3</v>
      </c>
    </row>
    <row r="24" spans="1:11" ht="11.25" customHeight="1" x14ac:dyDescent="0.2">
      <c r="A24" s="61"/>
      <c r="B24" s="61" t="s">
        <v>24</v>
      </c>
      <c r="C24" s="20">
        <f>SUM(D24:I24)</f>
        <v>81</v>
      </c>
      <c r="D24" s="84">
        <v>27</v>
      </c>
      <c r="E24" s="84">
        <v>28</v>
      </c>
      <c r="F24" s="84">
        <v>24</v>
      </c>
      <c r="G24" s="84">
        <v>2</v>
      </c>
      <c r="H24" s="84">
        <v>0</v>
      </c>
      <c r="I24" s="84">
        <v>0</v>
      </c>
      <c r="J24" s="67">
        <v>24.3</v>
      </c>
    </row>
    <row r="25" spans="1:11" ht="11.25" customHeight="1" x14ac:dyDescent="0.2">
      <c r="A25" s="61"/>
      <c r="B25" s="61" t="s">
        <v>25</v>
      </c>
      <c r="C25" s="20">
        <f>SUM(D25:I25)</f>
        <v>136</v>
      </c>
      <c r="D25" s="84">
        <v>2</v>
      </c>
      <c r="E25" s="84">
        <v>21</v>
      </c>
      <c r="F25" s="84">
        <v>94</v>
      </c>
      <c r="G25" s="84">
        <v>15</v>
      </c>
      <c r="H25" s="84">
        <v>3</v>
      </c>
      <c r="I25" s="84">
        <v>1</v>
      </c>
      <c r="J25" s="67">
        <v>40.799999999999997</v>
      </c>
    </row>
    <row r="26" spans="1:11" ht="11.25" customHeight="1" x14ac:dyDescent="0.2">
      <c r="A26" s="61"/>
      <c r="B26" s="61" t="s">
        <v>26</v>
      </c>
      <c r="C26" s="20">
        <f>SUM(D26:I26)</f>
        <v>56</v>
      </c>
      <c r="D26" s="84">
        <v>2</v>
      </c>
      <c r="E26" s="84">
        <v>8</v>
      </c>
      <c r="F26" s="84">
        <v>23</v>
      </c>
      <c r="G26" s="84">
        <v>19</v>
      </c>
      <c r="H26" s="84">
        <v>4</v>
      </c>
      <c r="I26" s="84">
        <v>0</v>
      </c>
      <c r="J26" s="67">
        <v>16.8</v>
      </c>
    </row>
    <row r="27" spans="1:11" ht="11.25" customHeight="1" x14ac:dyDescent="0.2">
      <c r="A27" s="62"/>
      <c r="B27" s="62" t="s">
        <v>27</v>
      </c>
      <c r="C27" s="23">
        <f>SUM(D27:I27)</f>
        <v>39</v>
      </c>
      <c r="D27" s="76">
        <v>0</v>
      </c>
      <c r="E27" s="76">
        <v>1</v>
      </c>
      <c r="F27" s="76">
        <v>7</v>
      </c>
      <c r="G27" s="76">
        <v>21</v>
      </c>
      <c r="H27" s="76">
        <v>7</v>
      </c>
      <c r="I27" s="76">
        <v>3</v>
      </c>
      <c r="J27" s="85">
        <v>11.7</v>
      </c>
      <c r="K27" s="79"/>
    </row>
    <row r="28" spans="1:11" ht="14.1" customHeight="1" x14ac:dyDescent="0.2">
      <c r="A28" s="80" t="s">
        <v>12</v>
      </c>
      <c r="B28" s="71"/>
      <c r="C28" s="26">
        <f>SUM(C23:C27)</f>
        <v>333</v>
      </c>
      <c r="D28" s="86">
        <f t="shared" ref="D28:I28" si="3">SUM(D23:D27)</f>
        <v>47</v>
      </c>
      <c r="E28" s="86">
        <f t="shared" si="3"/>
        <v>61</v>
      </c>
      <c r="F28" s="86">
        <f t="shared" si="3"/>
        <v>150</v>
      </c>
      <c r="G28" s="86">
        <f t="shared" si="3"/>
        <v>57</v>
      </c>
      <c r="H28" s="86">
        <f t="shared" si="3"/>
        <v>14</v>
      </c>
      <c r="I28" s="86">
        <f t="shared" si="3"/>
        <v>4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76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f>SUM(D37:I37)</f>
        <v>27</v>
      </c>
      <c r="D37" s="75">
        <v>3</v>
      </c>
      <c r="E37" s="75">
        <v>11</v>
      </c>
      <c r="F37" s="75">
        <v>11</v>
      </c>
      <c r="G37" s="75">
        <v>1</v>
      </c>
      <c r="H37" s="75">
        <v>1</v>
      </c>
      <c r="I37" s="84">
        <v>0</v>
      </c>
      <c r="J37" s="93">
        <v>0.94</v>
      </c>
    </row>
    <row r="38" spans="1:11" x14ac:dyDescent="0.2">
      <c r="A38" s="61"/>
      <c r="B38" s="61" t="s">
        <v>32</v>
      </c>
      <c r="C38" s="20">
        <f t="shared" ref="C38:C44" si="4">SUM(D38:I38)</f>
        <v>34</v>
      </c>
      <c r="D38" s="75">
        <v>5</v>
      </c>
      <c r="E38" s="75">
        <v>10</v>
      </c>
      <c r="F38" s="75">
        <v>9</v>
      </c>
      <c r="G38" s="75">
        <v>6</v>
      </c>
      <c r="H38" s="75">
        <v>3</v>
      </c>
      <c r="I38" s="84">
        <v>1</v>
      </c>
      <c r="J38" s="93">
        <v>0.31</v>
      </c>
    </row>
    <row r="39" spans="1:11" x14ac:dyDescent="0.2">
      <c r="A39" s="61"/>
      <c r="B39" s="61" t="s">
        <v>33</v>
      </c>
      <c r="C39" s="20">
        <f t="shared" si="4"/>
        <v>76</v>
      </c>
      <c r="D39" s="75">
        <v>6</v>
      </c>
      <c r="E39" s="75">
        <v>12</v>
      </c>
      <c r="F39" s="75">
        <v>39</v>
      </c>
      <c r="G39" s="75">
        <v>18</v>
      </c>
      <c r="H39" s="75">
        <v>1</v>
      </c>
      <c r="I39" s="84">
        <v>0</v>
      </c>
      <c r="J39" s="93">
        <v>0.45</v>
      </c>
    </row>
    <row r="40" spans="1:11" x14ac:dyDescent="0.2">
      <c r="A40" s="61"/>
      <c r="B40" s="61" t="s">
        <v>34</v>
      </c>
      <c r="C40" s="20">
        <f t="shared" si="4"/>
        <v>74</v>
      </c>
      <c r="D40" s="75">
        <v>10</v>
      </c>
      <c r="E40" s="75">
        <v>10</v>
      </c>
      <c r="F40" s="75">
        <v>31</v>
      </c>
      <c r="G40" s="75">
        <v>14</v>
      </c>
      <c r="H40" s="75">
        <v>6</v>
      </c>
      <c r="I40" s="75">
        <v>3</v>
      </c>
      <c r="J40" s="93">
        <v>0.56000000000000005</v>
      </c>
    </row>
    <row r="41" spans="1:11" x14ac:dyDescent="0.2">
      <c r="A41" s="61"/>
      <c r="B41" s="61" t="s">
        <v>35</v>
      </c>
      <c r="C41" s="20">
        <f t="shared" si="4"/>
        <v>43</v>
      </c>
      <c r="D41" s="75">
        <v>15</v>
      </c>
      <c r="E41" s="75">
        <v>8</v>
      </c>
      <c r="F41" s="75">
        <v>14</v>
      </c>
      <c r="G41" s="75">
        <v>5</v>
      </c>
      <c r="H41" s="75">
        <v>1</v>
      </c>
      <c r="I41" s="84">
        <v>0</v>
      </c>
      <c r="J41" s="93">
        <v>0.28999999999999998</v>
      </c>
    </row>
    <row r="42" spans="1:11" x14ac:dyDescent="0.2">
      <c r="A42" s="62"/>
      <c r="B42" s="62" t="s">
        <v>36</v>
      </c>
      <c r="C42" s="20">
        <f t="shared" si="4"/>
        <v>83</v>
      </c>
      <c r="D42" s="77">
        <v>8</v>
      </c>
      <c r="E42" s="77">
        <v>10</v>
      </c>
      <c r="F42" s="77">
        <v>48</v>
      </c>
      <c r="G42" s="77">
        <v>14</v>
      </c>
      <c r="H42" s="76">
        <v>3</v>
      </c>
      <c r="I42" s="77">
        <v>0</v>
      </c>
      <c r="J42" s="94">
        <v>0.51</v>
      </c>
      <c r="K42" s="79"/>
    </row>
    <row r="43" spans="1:11" ht="14.1" customHeight="1" x14ac:dyDescent="0.2">
      <c r="A43" s="80" t="s">
        <v>37</v>
      </c>
      <c r="B43" s="71"/>
      <c r="C43" s="26">
        <f t="shared" ref="C43:I43" si="5">SUM(C37:C42)</f>
        <v>337</v>
      </c>
      <c r="D43" s="81">
        <f t="shared" si="5"/>
        <v>47</v>
      </c>
      <c r="E43" s="81">
        <f t="shared" si="5"/>
        <v>61</v>
      </c>
      <c r="F43" s="81">
        <f t="shared" si="5"/>
        <v>152</v>
      </c>
      <c r="G43" s="81">
        <f t="shared" si="5"/>
        <v>58</v>
      </c>
      <c r="H43" s="81">
        <f t="shared" si="5"/>
        <v>15</v>
      </c>
      <c r="I43" s="81">
        <f t="shared" si="5"/>
        <v>4</v>
      </c>
      <c r="J43" s="95">
        <v>0.44954977925092926</v>
      </c>
      <c r="K43" s="83"/>
    </row>
    <row r="44" spans="1:11" ht="14.1" customHeight="1" x14ac:dyDescent="0.2">
      <c r="A44" s="61" t="s">
        <v>80</v>
      </c>
      <c r="B44" s="61"/>
      <c r="C44" s="45">
        <f t="shared" si="4"/>
        <v>74768</v>
      </c>
      <c r="D44" s="96">
        <v>8411</v>
      </c>
      <c r="E44" s="96">
        <v>16916</v>
      </c>
      <c r="F44" s="96">
        <v>28605</v>
      </c>
      <c r="G44" s="96">
        <v>14306</v>
      </c>
      <c r="H44" s="96">
        <v>4189</v>
      </c>
      <c r="I44" s="96">
        <v>2341</v>
      </c>
      <c r="J44" s="47" t="s">
        <v>39</v>
      </c>
    </row>
    <row r="45" spans="1:11" x14ac:dyDescent="0.2">
      <c r="A45" s="71" t="s">
        <v>40</v>
      </c>
      <c r="B45" s="71"/>
      <c r="C45" s="48">
        <v>0.45</v>
      </c>
      <c r="D45" s="97">
        <v>0.56000000000000005</v>
      </c>
      <c r="E45" s="97">
        <v>0.36</v>
      </c>
      <c r="F45" s="97">
        <v>0.5294530154277699</v>
      </c>
      <c r="G45" s="97">
        <v>0.40796229865653794</v>
      </c>
      <c r="H45" s="97">
        <v>0.36</v>
      </c>
      <c r="I45" s="97">
        <v>0.17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144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statistik@bern.ch; www.bern.ch/statistik&amp;R&amp;G
&amp;6&amp;D</oddFooter>
  </headerFooter>
  <ignoredErrors>
    <ignoredError sqref="C8:C10 C13:C15 C18:C20 C23:C27 C37:C42" formulaRange="1"/>
    <ignoredError sqref="C43" formula="1" formulaRange="1"/>
  </ignoredError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81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82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221</v>
      </c>
      <c r="D8" s="75">
        <v>21</v>
      </c>
      <c r="E8" s="75">
        <v>49</v>
      </c>
      <c r="F8" s="75">
        <v>104</v>
      </c>
      <c r="G8" s="75">
        <v>39</v>
      </c>
      <c r="H8" s="75">
        <v>6</v>
      </c>
      <c r="I8" s="75">
        <v>2</v>
      </c>
      <c r="J8" s="74">
        <v>65.97014925373135</v>
      </c>
    </row>
    <row r="9" spans="1:11" ht="11.25" customHeight="1" x14ac:dyDescent="0.2">
      <c r="A9" s="61"/>
      <c r="B9" s="61" t="s">
        <v>10</v>
      </c>
      <c r="C9" s="20">
        <v>13</v>
      </c>
      <c r="D9" s="75">
        <v>1</v>
      </c>
      <c r="E9" s="75">
        <v>5</v>
      </c>
      <c r="F9" s="75">
        <v>7</v>
      </c>
      <c r="G9" s="75">
        <v>0</v>
      </c>
      <c r="H9" s="75">
        <v>0</v>
      </c>
      <c r="I9" s="75">
        <v>0</v>
      </c>
      <c r="J9" s="74">
        <v>3.8805970149253728</v>
      </c>
    </row>
    <row r="10" spans="1:11" ht="11.25" customHeight="1" x14ac:dyDescent="0.2">
      <c r="A10" s="62"/>
      <c r="B10" s="62" t="s">
        <v>11</v>
      </c>
      <c r="C10" s="23">
        <v>101</v>
      </c>
      <c r="D10" s="76">
        <v>6</v>
      </c>
      <c r="E10" s="77">
        <v>31</v>
      </c>
      <c r="F10" s="77">
        <v>40</v>
      </c>
      <c r="G10" s="77">
        <v>19</v>
      </c>
      <c r="H10" s="76">
        <v>5</v>
      </c>
      <c r="I10" s="76">
        <v>0</v>
      </c>
      <c r="J10" s="78">
        <v>30.149253731343283</v>
      </c>
      <c r="K10" s="79"/>
    </row>
    <row r="11" spans="1:11" ht="14.1" customHeight="1" x14ac:dyDescent="0.2">
      <c r="A11" s="80" t="s">
        <v>12</v>
      </c>
      <c r="B11" s="71"/>
      <c r="C11" s="26">
        <v>335</v>
      </c>
      <c r="D11" s="81">
        <v>28</v>
      </c>
      <c r="E11" s="81">
        <v>85</v>
      </c>
      <c r="F11" s="81">
        <v>151</v>
      </c>
      <c r="G11" s="81">
        <v>58</v>
      </c>
      <c r="H11" s="81">
        <v>11</v>
      </c>
      <c r="I11" s="81">
        <v>2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241</v>
      </c>
      <c r="D13" s="84">
        <v>22</v>
      </c>
      <c r="E13" s="84">
        <v>57</v>
      </c>
      <c r="F13" s="84">
        <v>112</v>
      </c>
      <c r="G13" s="84">
        <v>40</v>
      </c>
      <c r="H13" s="84">
        <v>8</v>
      </c>
      <c r="I13" s="84">
        <v>2</v>
      </c>
      <c r="J13" s="74">
        <v>71.940298507462686</v>
      </c>
    </row>
    <row r="14" spans="1:11" ht="11.25" customHeight="1" x14ac:dyDescent="0.2">
      <c r="A14" s="61"/>
      <c r="B14" s="61" t="s">
        <v>15</v>
      </c>
      <c r="C14" s="20">
        <v>79</v>
      </c>
      <c r="D14" s="84">
        <v>5</v>
      </c>
      <c r="E14" s="84">
        <v>22</v>
      </c>
      <c r="F14" s="84">
        <v>34</v>
      </c>
      <c r="G14" s="84">
        <v>15</v>
      </c>
      <c r="H14" s="84">
        <v>3</v>
      </c>
      <c r="I14" s="84">
        <v>0</v>
      </c>
      <c r="J14" s="74">
        <v>23.582089552238806</v>
      </c>
    </row>
    <row r="15" spans="1:11" ht="11.25" customHeight="1" x14ac:dyDescent="0.2">
      <c r="A15" s="62"/>
      <c r="B15" s="62" t="s">
        <v>16</v>
      </c>
      <c r="C15" s="23">
        <v>15</v>
      </c>
      <c r="D15" s="76">
        <v>1</v>
      </c>
      <c r="E15" s="76">
        <v>6</v>
      </c>
      <c r="F15" s="76">
        <v>5</v>
      </c>
      <c r="G15" s="76">
        <v>3</v>
      </c>
      <c r="H15" s="76">
        <v>0</v>
      </c>
      <c r="I15" s="76">
        <v>0</v>
      </c>
      <c r="J15" s="78">
        <v>4.4776119402985071</v>
      </c>
      <c r="K15" s="79"/>
    </row>
    <row r="16" spans="1:11" ht="14.1" customHeight="1" x14ac:dyDescent="0.2">
      <c r="A16" s="80" t="s">
        <v>12</v>
      </c>
      <c r="B16" s="71"/>
      <c r="C16" s="26">
        <v>335</v>
      </c>
      <c r="D16" s="81">
        <v>28</v>
      </c>
      <c r="E16" s="81">
        <v>85</v>
      </c>
      <c r="F16" s="81">
        <v>151</v>
      </c>
      <c r="G16" s="81">
        <v>58</v>
      </c>
      <c r="H16" s="81">
        <v>11</v>
      </c>
      <c r="I16" s="81">
        <v>2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149</v>
      </c>
      <c r="D18" s="84">
        <v>10</v>
      </c>
      <c r="E18" s="84">
        <v>49</v>
      </c>
      <c r="F18" s="84">
        <v>57</v>
      </c>
      <c r="G18" s="84">
        <v>25</v>
      </c>
      <c r="H18" s="84">
        <v>7</v>
      </c>
      <c r="I18" s="84">
        <v>1</v>
      </c>
      <c r="J18" s="67">
        <v>44.477611940298509</v>
      </c>
    </row>
    <row r="19" spans="1:11" ht="11.25" customHeight="1" x14ac:dyDescent="0.2">
      <c r="A19" s="61"/>
      <c r="B19" s="61" t="s">
        <v>83</v>
      </c>
      <c r="C19" s="20">
        <v>173</v>
      </c>
      <c r="D19" s="84">
        <v>17</v>
      </c>
      <c r="E19" s="84">
        <v>31</v>
      </c>
      <c r="F19" s="84">
        <v>87</v>
      </c>
      <c r="G19" s="84">
        <v>33</v>
      </c>
      <c r="H19" s="84">
        <v>4</v>
      </c>
      <c r="I19" s="84">
        <v>1</v>
      </c>
      <c r="J19" s="67">
        <v>51.64179104477612</v>
      </c>
    </row>
    <row r="20" spans="1:11" ht="11.25" customHeight="1" x14ac:dyDescent="0.2">
      <c r="A20" s="62"/>
      <c r="B20" s="62" t="s">
        <v>84</v>
      </c>
      <c r="C20" s="23">
        <v>13</v>
      </c>
      <c r="D20" s="76">
        <v>1</v>
      </c>
      <c r="E20" s="76">
        <v>5</v>
      </c>
      <c r="F20" s="76">
        <v>7</v>
      </c>
      <c r="G20" s="76">
        <v>0</v>
      </c>
      <c r="H20" s="76">
        <v>0</v>
      </c>
      <c r="I20" s="76">
        <v>0</v>
      </c>
      <c r="J20" s="85">
        <v>3.8805970149253728</v>
      </c>
      <c r="K20" s="79"/>
    </row>
    <row r="21" spans="1:11" ht="14.1" customHeight="1" x14ac:dyDescent="0.2">
      <c r="A21" s="80" t="s">
        <v>12</v>
      </c>
      <c r="B21" s="80"/>
      <c r="C21" s="26">
        <v>335</v>
      </c>
      <c r="D21" s="81">
        <v>28</v>
      </c>
      <c r="E21" s="81">
        <v>85</v>
      </c>
      <c r="F21" s="81">
        <v>151</v>
      </c>
      <c r="G21" s="81">
        <v>58</v>
      </c>
      <c r="H21" s="81">
        <v>11</v>
      </c>
      <c r="I21" s="81">
        <v>2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13</v>
      </c>
      <c r="D23" s="84">
        <v>9</v>
      </c>
      <c r="E23" s="84">
        <v>4</v>
      </c>
      <c r="F23" s="84">
        <v>0</v>
      </c>
      <c r="G23" s="84">
        <v>0</v>
      </c>
      <c r="H23" s="84">
        <v>0</v>
      </c>
      <c r="I23" s="84">
        <v>0</v>
      </c>
      <c r="J23" s="67">
        <v>4.1533546325878596</v>
      </c>
    </row>
    <row r="24" spans="1:11" ht="11.25" customHeight="1" x14ac:dyDescent="0.2">
      <c r="A24" s="61"/>
      <c r="B24" s="61" t="s">
        <v>24</v>
      </c>
      <c r="C24" s="20">
        <v>77</v>
      </c>
      <c r="D24" s="84">
        <v>15</v>
      </c>
      <c r="E24" s="84">
        <v>39</v>
      </c>
      <c r="F24" s="84">
        <v>20</v>
      </c>
      <c r="G24" s="84">
        <v>3</v>
      </c>
      <c r="H24" s="84">
        <v>0</v>
      </c>
      <c r="I24" s="84">
        <v>0</v>
      </c>
      <c r="J24" s="67">
        <v>24.600638977635782</v>
      </c>
    </row>
    <row r="25" spans="1:11" ht="11.25" customHeight="1" x14ac:dyDescent="0.2">
      <c r="A25" s="61"/>
      <c r="B25" s="61" t="s">
        <v>25</v>
      </c>
      <c r="C25" s="20">
        <v>125</v>
      </c>
      <c r="D25" s="84">
        <v>0</v>
      </c>
      <c r="E25" s="84">
        <v>25</v>
      </c>
      <c r="F25" s="84">
        <v>81</v>
      </c>
      <c r="G25" s="84">
        <v>16</v>
      </c>
      <c r="H25" s="84">
        <v>3</v>
      </c>
      <c r="I25" s="84">
        <v>0</v>
      </c>
      <c r="J25" s="67">
        <v>39.936102236421725</v>
      </c>
    </row>
    <row r="26" spans="1:11" ht="11.25" customHeight="1" x14ac:dyDescent="0.2">
      <c r="A26" s="61"/>
      <c r="B26" s="61" t="s">
        <v>26</v>
      </c>
      <c r="C26" s="20">
        <v>51</v>
      </c>
      <c r="D26" s="84">
        <v>1</v>
      </c>
      <c r="E26" s="84">
        <v>4</v>
      </c>
      <c r="F26" s="84">
        <v>27</v>
      </c>
      <c r="G26" s="84">
        <v>18</v>
      </c>
      <c r="H26" s="84">
        <v>1</v>
      </c>
      <c r="I26" s="84">
        <v>0</v>
      </c>
      <c r="J26" s="67">
        <v>16.293929712460063</v>
      </c>
    </row>
    <row r="27" spans="1:11" ht="11.25" customHeight="1" x14ac:dyDescent="0.2">
      <c r="A27" s="62"/>
      <c r="B27" s="62" t="s">
        <v>27</v>
      </c>
      <c r="C27" s="23">
        <v>47</v>
      </c>
      <c r="D27" s="76">
        <v>0</v>
      </c>
      <c r="E27" s="76">
        <v>10</v>
      </c>
      <c r="F27" s="76">
        <v>16</v>
      </c>
      <c r="G27" s="76">
        <v>14</v>
      </c>
      <c r="H27" s="76">
        <v>5</v>
      </c>
      <c r="I27" s="76">
        <v>2</v>
      </c>
      <c r="J27" s="85">
        <v>15.015974440894569</v>
      </c>
      <c r="K27" s="79"/>
    </row>
    <row r="28" spans="1:11" ht="14.1" customHeight="1" x14ac:dyDescent="0.2">
      <c r="A28" s="80" t="s">
        <v>12</v>
      </c>
      <c r="B28" s="71"/>
      <c r="C28" s="26">
        <v>313</v>
      </c>
      <c r="D28" s="81">
        <v>25</v>
      </c>
      <c r="E28" s="81">
        <v>82</v>
      </c>
      <c r="F28" s="81">
        <v>144</v>
      </c>
      <c r="G28" s="81">
        <v>51</v>
      </c>
      <c r="H28" s="81">
        <v>9</v>
      </c>
      <c r="I28" s="81">
        <v>2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82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25</v>
      </c>
      <c r="D37" s="75">
        <v>6</v>
      </c>
      <c r="E37" s="75">
        <v>10</v>
      </c>
      <c r="F37" s="75">
        <v>6</v>
      </c>
      <c r="G37" s="75">
        <v>3</v>
      </c>
      <c r="H37" s="75">
        <v>0</v>
      </c>
      <c r="I37" s="84">
        <v>0</v>
      </c>
      <c r="J37" s="93">
        <v>0.87</v>
      </c>
    </row>
    <row r="38" spans="1:11" x14ac:dyDescent="0.2">
      <c r="A38" s="61"/>
      <c r="B38" s="61" t="s">
        <v>32</v>
      </c>
      <c r="C38" s="20">
        <v>24</v>
      </c>
      <c r="D38" s="75">
        <v>4</v>
      </c>
      <c r="E38" s="75">
        <v>3</v>
      </c>
      <c r="F38" s="75">
        <v>11</v>
      </c>
      <c r="G38" s="75">
        <v>5</v>
      </c>
      <c r="H38" s="75">
        <v>1</v>
      </c>
      <c r="I38" s="84">
        <v>0</v>
      </c>
      <c r="J38" s="93">
        <v>0.22</v>
      </c>
    </row>
    <row r="39" spans="1:11" x14ac:dyDescent="0.2">
      <c r="A39" s="61"/>
      <c r="B39" s="61" t="s">
        <v>33</v>
      </c>
      <c r="C39" s="20">
        <v>85</v>
      </c>
      <c r="D39" s="75">
        <v>6</v>
      </c>
      <c r="E39" s="75">
        <v>24</v>
      </c>
      <c r="F39" s="75">
        <v>31</v>
      </c>
      <c r="G39" s="75">
        <v>17</v>
      </c>
      <c r="H39" s="75">
        <v>7</v>
      </c>
      <c r="I39" s="84">
        <v>0</v>
      </c>
      <c r="J39" s="93">
        <v>0.51</v>
      </c>
    </row>
    <row r="40" spans="1:11" x14ac:dyDescent="0.2">
      <c r="A40" s="61"/>
      <c r="B40" s="61" t="s">
        <v>34</v>
      </c>
      <c r="C40" s="20">
        <v>70</v>
      </c>
      <c r="D40" s="75">
        <v>3</v>
      </c>
      <c r="E40" s="75">
        <v>17</v>
      </c>
      <c r="F40" s="75">
        <v>37</v>
      </c>
      <c r="G40" s="75">
        <v>11</v>
      </c>
      <c r="H40" s="75">
        <v>2</v>
      </c>
      <c r="I40" s="75">
        <v>0</v>
      </c>
      <c r="J40" s="93">
        <v>0.53</v>
      </c>
    </row>
    <row r="41" spans="1:11" x14ac:dyDescent="0.2">
      <c r="A41" s="61"/>
      <c r="B41" s="61" t="s">
        <v>35</v>
      </c>
      <c r="C41" s="20">
        <v>39</v>
      </c>
      <c r="D41" s="75">
        <v>9</v>
      </c>
      <c r="E41" s="75">
        <v>8</v>
      </c>
      <c r="F41" s="75">
        <v>15</v>
      </c>
      <c r="G41" s="75">
        <v>5</v>
      </c>
      <c r="H41" s="75">
        <v>0</v>
      </c>
      <c r="I41" s="84">
        <v>2</v>
      </c>
      <c r="J41" s="93">
        <v>0.27</v>
      </c>
    </row>
    <row r="42" spans="1:11" x14ac:dyDescent="0.2">
      <c r="A42" s="62"/>
      <c r="B42" s="62" t="s">
        <v>36</v>
      </c>
      <c r="C42" s="20">
        <v>92</v>
      </c>
      <c r="D42" s="77">
        <v>0</v>
      </c>
      <c r="E42" s="77">
        <v>23</v>
      </c>
      <c r="F42" s="77">
        <v>51</v>
      </c>
      <c r="G42" s="77">
        <v>17</v>
      </c>
      <c r="H42" s="76">
        <v>1</v>
      </c>
      <c r="I42" s="77">
        <v>0</v>
      </c>
      <c r="J42" s="94">
        <v>0.56999999999999995</v>
      </c>
      <c r="K42" s="79"/>
    </row>
    <row r="43" spans="1:11" ht="14.1" customHeight="1" x14ac:dyDescent="0.2">
      <c r="A43" s="80" t="s">
        <v>37</v>
      </c>
      <c r="B43" s="71"/>
      <c r="C43" s="26">
        <v>335</v>
      </c>
      <c r="D43" s="81">
        <v>28</v>
      </c>
      <c r="E43" s="81">
        <v>85</v>
      </c>
      <c r="F43" s="81">
        <v>151</v>
      </c>
      <c r="G43" s="81">
        <v>58</v>
      </c>
      <c r="H43" s="81">
        <v>11</v>
      </c>
      <c r="I43" s="81">
        <v>2</v>
      </c>
      <c r="J43" s="95">
        <v>0.44954977925092926</v>
      </c>
      <c r="K43" s="83"/>
    </row>
    <row r="44" spans="1:11" ht="14.1" customHeight="1" x14ac:dyDescent="0.2">
      <c r="A44" s="61" t="s">
        <v>85</v>
      </c>
      <c r="B44" s="61"/>
      <c r="C44" s="45">
        <f>SUM(D44:I44)</f>
        <v>74519</v>
      </c>
      <c r="D44" s="96">
        <v>8450</v>
      </c>
      <c r="E44" s="96">
        <v>16843</v>
      </c>
      <c r="F44" s="96">
        <v>28520</v>
      </c>
      <c r="G44" s="96">
        <v>14217</v>
      </c>
      <c r="H44" s="96">
        <v>4151</v>
      </c>
      <c r="I44" s="96">
        <v>2338</v>
      </c>
      <c r="J44" s="47" t="s">
        <v>39</v>
      </c>
    </row>
    <row r="45" spans="1:11" x14ac:dyDescent="0.2">
      <c r="A45" s="71" t="s">
        <v>40</v>
      </c>
      <c r="B45" s="71"/>
      <c r="C45" s="48">
        <v>0.45</v>
      </c>
      <c r="D45" s="97">
        <v>0.33136094674556216</v>
      </c>
      <c r="E45" s="97">
        <v>0.504660689900849</v>
      </c>
      <c r="F45" s="97">
        <v>0.5294530154277699</v>
      </c>
      <c r="G45" s="97">
        <v>0.40796229865653794</v>
      </c>
      <c r="H45" s="97">
        <v>0.26499638641291257</v>
      </c>
      <c r="I45" s="97">
        <v>8.5543199315654406E-2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143</v>
      </c>
      <c r="K48" s="63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86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87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263</v>
      </c>
      <c r="D8" s="75">
        <v>44</v>
      </c>
      <c r="E8" s="75">
        <v>68</v>
      </c>
      <c r="F8" s="75">
        <v>109</v>
      </c>
      <c r="G8" s="75">
        <v>35</v>
      </c>
      <c r="H8" s="75">
        <v>5</v>
      </c>
      <c r="I8" s="75">
        <v>2</v>
      </c>
      <c r="J8" s="74">
        <v>59.367945823927769</v>
      </c>
    </row>
    <row r="9" spans="1:11" ht="11.25" customHeight="1" x14ac:dyDescent="0.2">
      <c r="A9" s="61"/>
      <c r="B9" s="61" t="s">
        <v>10</v>
      </c>
      <c r="C9" s="20">
        <v>59</v>
      </c>
      <c r="D9" s="75">
        <v>1</v>
      </c>
      <c r="E9" s="75">
        <v>43</v>
      </c>
      <c r="F9" s="75">
        <v>14</v>
      </c>
      <c r="G9" s="75">
        <v>1</v>
      </c>
      <c r="H9" s="75">
        <v>0</v>
      </c>
      <c r="I9" s="75">
        <v>0</v>
      </c>
      <c r="J9" s="74">
        <v>13.318284424379231</v>
      </c>
    </row>
    <row r="10" spans="1:11" ht="11.25" customHeight="1" x14ac:dyDescent="0.2">
      <c r="A10" s="62"/>
      <c r="B10" s="62" t="s">
        <v>11</v>
      </c>
      <c r="C10" s="23">
        <v>121</v>
      </c>
      <c r="D10" s="76">
        <v>12</v>
      </c>
      <c r="E10" s="77">
        <v>23</v>
      </c>
      <c r="F10" s="77">
        <v>63</v>
      </c>
      <c r="G10" s="77">
        <v>18</v>
      </c>
      <c r="H10" s="76">
        <v>5</v>
      </c>
      <c r="I10" s="76">
        <v>0</v>
      </c>
      <c r="J10" s="78">
        <v>27.313769751693002</v>
      </c>
      <c r="K10" s="79"/>
    </row>
    <row r="11" spans="1:11" ht="14.1" customHeight="1" x14ac:dyDescent="0.2">
      <c r="A11" s="80" t="s">
        <v>12</v>
      </c>
      <c r="B11" s="71"/>
      <c r="C11" s="26">
        <v>443</v>
      </c>
      <c r="D11" s="81">
        <v>57</v>
      </c>
      <c r="E11" s="81">
        <v>134</v>
      </c>
      <c r="F11" s="81">
        <v>186</v>
      </c>
      <c r="G11" s="81">
        <v>54</v>
      </c>
      <c r="H11" s="81">
        <v>10</v>
      </c>
      <c r="I11" s="81">
        <v>2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362</v>
      </c>
      <c r="D13" s="84">
        <v>43</v>
      </c>
      <c r="E13" s="84">
        <v>114</v>
      </c>
      <c r="F13" s="84">
        <v>151</v>
      </c>
      <c r="G13" s="84">
        <v>45</v>
      </c>
      <c r="H13" s="84">
        <v>7</v>
      </c>
      <c r="I13" s="84">
        <v>2</v>
      </c>
      <c r="J13" s="74">
        <v>81.715575620767495</v>
      </c>
    </row>
    <row r="14" spans="1:11" ht="11.25" customHeight="1" x14ac:dyDescent="0.2">
      <c r="A14" s="61"/>
      <c r="B14" s="61" t="s">
        <v>15</v>
      </c>
      <c r="C14" s="20">
        <v>54</v>
      </c>
      <c r="D14" s="84">
        <v>5</v>
      </c>
      <c r="E14" s="84">
        <v>14</v>
      </c>
      <c r="F14" s="84">
        <v>24</v>
      </c>
      <c r="G14" s="84">
        <v>9</v>
      </c>
      <c r="H14" s="84">
        <v>2</v>
      </c>
      <c r="I14" s="84">
        <v>0</v>
      </c>
      <c r="J14" s="74">
        <v>12.18961625282167</v>
      </c>
    </row>
    <row r="15" spans="1:11" ht="11.25" customHeight="1" x14ac:dyDescent="0.2">
      <c r="A15" s="62"/>
      <c r="B15" s="62" t="s">
        <v>16</v>
      </c>
      <c r="C15" s="23">
        <v>27</v>
      </c>
      <c r="D15" s="76">
        <v>9</v>
      </c>
      <c r="E15" s="76">
        <v>6</v>
      </c>
      <c r="F15" s="76">
        <v>11</v>
      </c>
      <c r="G15" s="76">
        <v>0</v>
      </c>
      <c r="H15" s="76">
        <v>1</v>
      </c>
      <c r="I15" s="76">
        <v>0</v>
      </c>
      <c r="J15" s="78">
        <v>6.0948081264108351</v>
      </c>
      <c r="K15" s="79"/>
    </row>
    <row r="16" spans="1:11" ht="14.1" customHeight="1" x14ac:dyDescent="0.2">
      <c r="A16" s="80" t="s">
        <v>12</v>
      </c>
      <c r="B16" s="71"/>
      <c r="C16" s="26">
        <v>443</v>
      </c>
      <c r="D16" s="81">
        <v>57</v>
      </c>
      <c r="E16" s="81">
        <v>134</v>
      </c>
      <c r="F16" s="81">
        <v>186</v>
      </c>
      <c r="G16" s="81">
        <v>54</v>
      </c>
      <c r="H16" s="81">
        <v>10</v>
      </c>
      <c r="I16" s="81">
        <v>2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142</v>
      </c>
      <c r="D18" s="84">
        <v>9</v>
      </c>
      <c r="E18" s="84">
        <v>47</v>
      </c>
      <c r="F18" s="84">
        <v>64</v>
      </c>
      <c r="G18" s="84">
        <v>14</v>
      </c>
      <c r="H18" s="84">
        <v>7</v>
      </c>
      <c r="I18" s="84">
        <v>1</v>
      </c>
      <c r="J18" s="67">
        <v>32.05417607223476</v>
      </c>
    </row>
    <row r="19" spans="1:11" ht="11.25" customHeight="1" x14ac:dyDescent="0.2">
      <c r="A19" s="61"/>
      <c r="B19" s="61" t="s">
        <v>88</v>
      </c>
      <c r="C19" s="20">
        <v>242</v>
      </c>
      <c r="D19" s="84">
        <v>47</v>
      </c>
      <c r="E19" s="84">
        <v>44</v>
      </c>
      <c r="F19" s="84">
        <v>108</v>
      </c>
      <c r="G19" s="84">
        <v>39</v>
      </c>
      <c r="H19" s="84">
        <v>3</v>
      </c>
      <c r="I19" s="84">
        <v>1</v>
      </c>
      <c r="J19" s="67">
        <v>54.627539503386004</v>
      </c>
    </row>
    <row r="20" spans="1:11" ht="11.25" customHeight="1" x14ac:dyDescent="0.2">
      <c r="A20" s="62"/>
      <c r="B20" s="62" t="s">
        <v>89</v>
      </c>
      <c r="C20" s="23">
        <v>59</v>
      </c>
      <c r="D20" s="76">
        <v>1</v>
      </c>
      <c r="E20" s="76">
        <v>43</v>
      </c>
      <c r="F20" s="76">
        <v>14</v>
      </c>
      <c r="G20" s="76">
        <v>1</v>
      </c>
      <c r="H20" s="76">
        <v>0</v>
      </c>
      <c r="I20" s="76">
        <v>0</v>
      </c>
      <c r="J20" s="85">
        <v>13.318284424379231</v>
      </c>
      <c r="K20" s="79"/>
    </row>
    <row r="21" spans="1:11" ht="14.1" customHeight="1" x14ac:dyDescent="0.2">
      <c r="A21" s="80" t="s">
        <v>12</v>
      </c>
      <c r="B21" s="80"/>
      <c r="C21" s="26">
        <v>443</v>
      </c>
      <c r="D21" s="81">
        <v>57</v>
      </c>
      <c r="E21" s="81">
        <v>134</v>
      </c>
      <c r="F21" s="81">
        <v>186</v>
      </c>
      <c r="G21" s="81">
        <v>54</v>
      </c>
      <c r="H21" s="81">
        <v>10</v>
      </c>
      <c r="I21" s="81">
        <v>2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32</v>
      </c>
      <c r="D23" s="84">
        <v>28</v>
      </c>
      <c r="E23" s="84">
        <v>2</v>
      </c>
      <c r="F23" s="84">
        <v>2</v>
      </c>
      <c r="G23" s="84">
        <v>0</v>
      </c>
      <c r="H23" s="84">
        <v>0</v>
      </c>
      <c r="I23" s="84">
        <v>0</v>
      </c>
      <c r="J23" s="67">
        <v>7.4074074074074066</v>
      </c>
    </row>
    <row r="24" spans="1:11" ht="11.25" customHeight="1" x14ac:dyDescent="0.2">
      <c r="A24" s="61"/>
      <c r="B24" s="61" t="s">
        <v>24</v>
      </c>
      <c r="C24" s="20">
        <v>93</v>
      </c>
      <c r="D24" s="84">
        <v>25</v>
      </c>
      <c r="E24" s="84">
        <v>35</v>
      </c>
      <c r="F24" s="84">
        <v>29</v>
      </c>
      <c r="G24" s="84">
        <v>4</v>
      </c>
      <c r="H24" s="84">
        <v>0</v>
      </c>
      <c r="I24" s="84">
        <v>0</v>
      </c>
      <c r="J24" s="67">
        <v>21.527777777777779</v>
      </c>
    </row>
    <row r="25" spans="1:11" ht="11.25" customHeight="1" x14ac:dyDescent="0.2">
      <c r="A25" s="61"/>
      <c r="B25" s="61" t="s">
        <v>25</v>
      </c>
      <c r="C25" s="20">
        <v>174</v>
      </c>
      <c r="D25" s="84">
        <v>4</v>
      </c>
      <c r="E25" s="84">
        <v>44</v>
      </c>
      <c r="F25" s="84">
        <v>99</v>
      </c>
      <c r="G25" s="84">
        <v>25</v>
      </c>
      <c r="H25" s="84">
        <v>2</v>
      </c>
      <c r="I25" s="84">
        <v>0</v>
      </c>
      <c r="J25" s="67">
        <v>40.277777777777779</v>
      </c>
    </row>
    <row r="26" spans="1:11" ht="11.25" customHeight="1" x14ac:dyDescent="0.2">
      <c r="A26" s="61"/>
      <c r="B26" s="61" t="s">
        <v>26</v>
      </c>
      <c r="C26" s="20">
        <v>42</v>
      </c>
      <c r="D26" s="84">
        <v>0</v>
      </c>
      <c r="E26" s="84">
        <v>5</v>
      </c>
      <c r="F26" s="84">
        <v>20</v>
      </c>
      <c r="G26" s="84">
        <v>13</v>
      </c>
      <c r="H26" s="84">
        <v>3</v>
      </c>
      <c r="I26" s="84">
        <v>1</v>
      </c>
      <c r="J26" s="67">
        <v>9.7222222222222232</v>
      </c>
    </row>
    <row r="27" spans="1:11" ht="11.25" customHeight="1" x14ac:dyDescent="0.2">
      <c r="A27" s="62"/>
      <c r="B27" s="62" t="s">
        <v>27</v>
      </c>
      <c r="C27" s="23">
        <v>91</v>
      </c>
      <c r="D27" s="76">
        <v>0</v>
      </c>
      <c r="E27" s="76">
        <v>45</v>
      </c>
      <c r="F27" s="76">
        <v>31</v>
      </c>
      <c r="G27" s="76">
        <v>10</v>
      </c>
      <c r="H27" s="76">
        <v>5</v>
      </c>
      <c r="I27" s="76">
        <v>0</v>
      </c>
      <c r="J27" s="85">
        <v>21.064814814814813</v>
      </c>
      <c r="K27" s="79"/>
    </row>
    <row r="28" spans="1:11" ht="14.1" customHeight="1" x14ac:dyDescent="0.2">
      <c r="A28" s="80" t="s">
        <v>12</v>
      </c>
      <c r="B28" s="71"/>
      <c r="C28" s="26">
        <v>432</v>
      </c>
      <c r="D28" s="81">
        <v>57</v>
      </c>
      <c r="E28" s="81">
        <v>131</v>
      </c>
      <c r="F28" s="81">
        <v>181</v>
      </c>
      <c r="G28" s="81">
        <v>52</v>
      </c>
      <c r="H28" s="81">
        <v>10</v>
      </c>
      <c r="I28" s="81">
        <v>1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 t="s">
        <v>90</v>
      </c>
      <c r="B34" s="68"/>
      <c r="C34" s="69"/>
      <c r="D34" s="69"/>
      <c r="E34" s="69"/>
      <c r="F34" s="69"/>
      <c r="G34" s="69"/>
      <c r="H34" s="69"/>
      <c r="I34" s="90" t="s">
        <v>87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26</v>
      </c>
      <c r="D37" s="75">
        <v>5</v>
      </c>
      <c r="E37" s="75">
        <v>9</v>
      </c>
      <c r="F37" s="75">
        <v>11</v>
      </c>
      <c r="G37" s="75">
        <v>1</v>
      </c>
      <c r="H37" s="75">
        <v>0</v>
      </c>
      <c r="I37" s="84">
        <v>0</v>
      </c>
      <c r="J37" s="93">
        <v>0.91</v>
      </c>
    </row>
    <row r="38" spans="1:11" x14ac:dyDescent="0.2">
      <c r="A38" s="61"/>
      <c r="B38" s="61" t="s">
        <v>32</v>
      </c>
      <c r="C38" s="20">
        <v>39</v>
      </c>
      <c r="D38" s="75">
        <v>4</v>
      </c>
      <c r="E38" s="75">
        <v>13</v>
      </c>
      <c r="F38" s="75">
        <v>18</v>
      </c>
      <c r="G38" s="75">
        <v>3</v>
      </c>
      <c r="H38" s="75">
        <v>1</v>
      </c>
      <c r="I38" s="84">
        <v>0</v>
      </c>
      <c r="J38" s="93">
        <v>0.35</v>
      </c>
    </row>
    <row r="39" spans="1:11" x14ac:dyDescent="0.2">
      <c r="A39" s="61"/>
      <c r="B39" s="61" t="s">
        <v>33</v>
      </c>
      <c r="C39" s="20">
        <v>91</v>
      </c>
      <c r="D39" s="75">
        <v>15</v>
      </c>
      <c r="E39" s="75">
        <v>20</v>
      </c>
      <c r="F39" s="75">
        <v>37</v>
      </c>
      <c r="G39" s="75">
        <v>14</v>
      </c>
      <c r="H39" s="75">
        <v>5</v>
      </c>
      <c r="I39" s="84">
        <v>0</v>
      </c>
      <c r="J39" s="93">
        <v>0.55000000000000004</v>
      </c>
    </row>
    <row r="40" spans="1:11" x14ac:dyDescent="0.2">
      <c r="A40" s="61"/>
      <c r="B40" s="61" t="s">
        <v>34</v>
      </c>
      <c r="C40" s="20">
        <v>61</v>
      </c>
      <c r="D40" s="75">
        <v>12</v>
      </c>
      <c r="E40" s="75">
        <v>17</v>
      </c>
      <c r="F40" s="75">
        <v>14</v>
      </c>
      <c r="G40" s="75">
        <v>15</v>
      </c>
      <c r="H40" s="75">
        <v>1</v>
      </c>
      <c r="I40" s="75">
        <v>2</v>
      </c>
      <c r="J40" s="93">
        <v>0.46</v>
      </c>
    </row>
    <row r="41" spans="1:11" x14ac:dyDescent="0.2">
      <c r="A41" s="61"/>
      <c r="B41" s="61" t="s">
        <v>35</v>
      </c>
      <c r="C41" s="20">
        <v>70</v>
      </c>
      <c r="D41" s="75">
        <v>8</v>
      </c>
      <c r="E41" s="75">
        <v>22</v>
      </c>
      <c r="F41" s="75">
        <v>38</v>
      </c>
      <c r="G41" s="75">
        <v>1</v>
      </c>
      <c r="H41" s="75">
        <v>1</v>
      </c>
      <c r="I41" s="84">
        <v>0</v>
      </c>
      <c r="J41" s="93">
        <v>0.48</v>
      </c>
    </row>
    <row r="42" spans="1:11" x14ac:dyDescent="0.2">
      <c r="A42" s="62"/>
      <c r="B42" s="62" t="s">
        <v>36</v>
      </c>
      <c r="C42" s="20">
        <v>156</v>
      </c>
      <c r="D42" s="77">
        <v>13</v>
      </c>
      <c r="E42" s="77">
        <v>53</v>
      </c>
      <c r="F42" s="77">
        <v>68</v>
      </c>
      <c r="G42" s="77">
        <v>20</v>
      </c>
      <c r="H42" s="76">
        <v>2</v>
      </c>
      <c r="I42" s="77">
        <v>0</v>
      </c>
      <c r="J42" s="94">
        <v>0.98</v>
      </c>
      <c r="K42" s="79"/>
    </row>
    <row r="43" spans="1:11" ht="14.1" customHeight="1" x14ac:dyDescent="0.2">
      <c r="A43" s="80" t="s">
        <v>37</v>
      </c>
      <c r="B43" s="71"/>
      <c r="C43" s="26">
        <v>443</v>
      </c>
      <c r="D43" s="81">
        <v>57</v>
      </c>
      <c r="E43" s="81">
        <v>134</v>
      </c>
      <c r="F43" s="81">
        <v>186</v>
      </c>
      <c r="G43" s="81">
        <v>54</v>
      </c>
      <c r="H43" s="81">
        <v>10</v>
      </c>
      <c r="I43" s="81">
        <v>2</v>
      </c>
      <c r="J43" s="95">
        <v>0.59641611804461681</v>
      </c>
      <c r="K43" s="83"/>
    </row>
    <row r="44" spans="1:11" ht="14.1" customHeight="1" x14ac:dyDescent="0.2">
      <c r="A44" s="61" t="s">
        <v>91</v>
      </c>
      <c r="B44" s="61"/>
      <c r="C44" s="45">
        <f>SUM(D44:I44)</f>
        <v>74277</v>
      </c>
      <c r="D44" s="96">
        <v>8495</v>
      </c>
      <c r="E44" s="96">
        <v>16830</v>
      </c>
      <c r="F44" s="96">
        <v>28447</v>
      </c>
      <c r="G44" s="96">
        <v>14053</v>
      </c>
      <c r="H44" s="96">
        <v>4122</v>
      </c>
      <c r="I44" s="96">
        <v>2330</v>
      </c>
      <c r="J44" s="47" t="s">
        <v>39</v>
      </c>
    </row>
    <row r="45" spans="1:11" x14ac:dyDescent="0.2">
      <c r="A45" s="71" t="s">
        <v>40</v>
      </c>
      <c r="B45" s="71"/>
      <c r="C45" s="48">
        <v>0.6</v>
      </c>
      <c r="D45" s="97">
        <v>0.6709829311359623</v>
      </c>
      <c r="E45" s="97">
        <v>0.79619726678550207</v>
      </c>
      <c r="F45" s="97">
        <v>0.65384750588814289</v>
      </c>
      <c r="G45" s="97">
        <v>0.38425958869992172</v>
      </c>
      <c r="H45" s="97">
        <v>0.24260067928190196</v>
      </c>
      <c r="I45" s="97">
        <v>8.5836909871244635E-2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142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92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93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216</v>
      </c>
      <c r="D8" s="75">
        <v>38</v>
      </c>
      <c r="E8" s="75">
        <v>66</v>
      </c>
      <c r="F8" s="75">
        <v>76</v>
      </c>
      <c r="G8" s="75">
        <v>29</v>
      </c>
      <c r="H8" s="75">
        <v>5</v>
      </c>
      <c r="I8" s="75">
        <v>2</v>
      </c>
      <c r="J8" s="74">
        <v>77.978339350180505</v>
      </c>
    </row>
    <row r="9" spans="1:11" ht="11.25" customHeight="1" x14ac:dyDescent="0.2">
      <c r="A9" s="61"/>
      <c r="B9" s="61" t="s">
        <v>10</v>
      </c>
      <c r="C9" s="20">
        <v>1</v>
      </c>
      <c r="D9" s="75">
        <v>0</v>
      </c>
      <c r="E9" s="75">
        <v>0</v>
      </c>
      <c r="F9" s="75">
        <v>0</v>
      </c>
      <c r="G9" s="75">
        <v>1</v>
      </c>
      <c r="H9" s="75">
        <v>0</v>
      </c>
      <c r="I9" s="75">
        <v>0</v>
      </c>
      <c r="J9" s="74">
        <v>0.36101083032490977</v>
      </c>
    </row>
    <row r="10" spans="1:11" ht="11.25" customHeight="1" x14ac:dyDescent="0.2">
      <c r="A10" s="62"/>
      <c r="B10" s="62" t="s">
        <v>11</v>
      </c>
      <c r="C10" s="23">
        <v>60</v>
      </c>
      <c r="D10" s="76">
        <v>5</v>
      </c>
      <c r="E10" s="77">
        <v>10</v>
      </c>
      <c r="F10" s="77">
        <v>27</v>
      </c>
      <c r="G10" s="77">
        <v>16</v>
      </c>
      <c r="H10" s="76">
        <v>1</v>
      </c>
      <c r="I10" s="76">
        <v>1</v>
      </c>
      <c r="J10" s="78">
        <v>21.660649819494584</v>
      </c>
      <c r="K10" s="79"/>
    </row>
    <row r="11" spans="1:11" ht="14.1" customHeight="1" x14ac:dyDescent="0.2">
      <c r="A11" s="80" t="s">
        <v>12</v>
      </c>
      <c r="B11" s="71"/>
      <c r="C11" s="26">
        <v>277</v>
      </c>
      <c r="D11" s="81">
        <v>43</v>
      </c>
      <c r="E11" s="81">
        <v>76</v>
      </c>
      <c r="F11" s="81">
        <v>103</v>
      </c>
      <c r="G11" s="81">
        <v>46</v>
      </c>
      <c r="H11" s="81">
        <v>6</v>
      </c>
      <c r="I11" s="81">
        <v>3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239</v>
      </c>
      <c r="D13" s="84">
        <v>38</v>
      </c>
      <c r="E13" s="84">
        <v>66</v>
      </c>
      <c r="F13" s="84">
        <v>88</v>
      </c>
      <c r="G13" s="84">
        <v>40</v>
      </c>
      <c r="H13" s="84">
        <v>4</v>
      </c>
      <c r="I13" s="84">
        <v>3</v>
      </c>
      <c r="J13" s="74">
        <v>86.281588447653434</v>
      </c>
    </row>
    <row r="14" spans="1:11" ht="11.25" customHeight="1" x14ac:dyDescent="0.2">
      <c r="A14" s="61"/>
      <c r="B14" s="61" t="s">
        <v>15</v>
      </c>
      <c r="C14" s="20">
        <v>29</v>
      </c>
      <c r="D14" s="84">
        <v>4</v>
      </c>
      <c r="E14" s="84">
        <v>7</v>
      </c>
      <c r="F14" s="84">
        <v>12</v>
      </c>
      <c r="G14" s="84">
        <v>4</v>
      </c>
      <c r="H14" s="84">
        <v>2</v>
      </c>
      <c r="I14" s="84">
        <v>0</v>
      </c>
      <c r="J14" s="74">
        <v>10.469314079422382</v>
      </c>
    </row>
    <row r="15" spans="1:11" ht="11.25" customHeight="1" x14ac:dyDescent="0.2">
      <c r="A15" s="62"/>
      <c r="B15" s="62" t="s">
        <v>16</v>
      </c>
      <c r="C15" s="23">
        <v>9</v>
      </c>
      <c r="D15" s="76">
        <v>1</v>
      </c>
      <c r="E15" s="76">
        <v>3</v>
      </c>
      <c r="F15" s="76">
        <v>3</v>
      </c>
      <c r="G15" s="76">
        <v>2</v>
      </c>
      <c r="H15" s="76">
        <v>0</v>
      </c>
      <c r="I15" s="76" t="s">
        <v>17</v>
      </c>
      <c r="J15" s="78">
        <v>3.2490974729241873</v>
      </c>
      <c r="K15" s="79"/>
    </row>
    <row r="16" spans="1:11" ht="14.1" customHeight="1" x14ac:dyDescent="0.2">
      <c r="A16" s="80" t="s">
        <v>12</v>
      </c>
      <c r="B16" s="71"/>
      <c r="C16" s="26">
        <v>277</v>
      </c>
      <c r="D16" s="81">
        <v>43</v>
      </c>
      <c r="E16" s="81">
        <v>76</v>
      </c>
      <c r="F16" s="81">
        <v>103</v>
      </c>
      <c r="G16" s="81">
        <v>46</v>
      </c>
      <c r="H16" s="81">
        <v>6</v>
      </c>
      <c r="I16" s="81">
        <v>3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95</v>
      </c>
      <c r="D18" s="84">
        <v>6</v>
      </c>
      <c r="E18" s="84">
        <v>35</v>
      </c>
      <c r="F18" s="84">
        <v>35</v>
      </c>
      <c r="G18" s="84">
        <v>15</v>
      </c>
      <c r="H18" s="84">
        <v>2</v>
      </c>
      <c r="I18" s="84">
        <v>2</v>
      </c>
      <c r="J18" s="67">
        <v>34.172661870503596</v>
      </c>
    </row>
    <row r="19" spans="1:11" ht="11.25" customHeight="1" x14ac:dyDescent="0.2">
      <c r="A19" s="61"/>
      <c r="B19" s="61" t="s">
        <v>94</v>
      </c>
      <c r="C19" s="20">
        <v>181</v>
      </c>
      <c r="D19" s="84">
        <v>37</v>
      </c>
      <c r="E19" s="84">
        <v>41</v>
      </c>
      <c r="F19" s="84">
        <v>68</v>
      </c>
      <c r="G19" s="84">
        <v>30</v>
      </c>
      <c r="H19" s="84">
        <v>4</v>
      </c>
      <c r="I19" s="84">
        <v>1</v>
      </c>
      <c r="J19" s="67">
        <v>65.107913669064743</v>
      </c>
    </row>
    <row r="20" spans="1:11" ht="11.25" customHeight="1" x14ac:dyDescent="0.2">
      <c r="A20" s="62"/>
      <c r="B20" s="62" t="s">
        <v>95</v>
      </c>
      <c r="C20" s="23">
        <v>2</v>
      </c>
      <c r="D20" s="76" t="s">
        <v>17</v>
      </c>
      <c r="E20" s="76" t="s">
        <v>17</v>
      </c>
      <c r="F20" s="76" t="s">
        <v>17</v>
      </c>
      <c r="G20" s="76">
        <v>1</v>
      </c>
      <c r="H20" s="76">
        <v>1</v>
      </c>
      <c r="I20" s="76" t="s">
        <v>17</v>
      </c>
      <c r="J20" s="85">
        <v>0.71942446043165476</v>
      </c>
      <c r="K20" s="79"/>
    </row>
    <row r="21" spans="1:11" ht="14.1" customHeight="1" x14ac:dyDescent="0.2">
      <c r="A21" s="80" t="s">
        <v>12</v>
      </c>
      <c r="B21" s="80"/>
      <c r="C21" s="26">
        <v>278</v>
      </c>
      <c r="D21" s="81">
        <v>43</v>
      </c>
      <c r="E21" s="81">
        <v>76</v>
      </c>
      <c r="F21" s="81">
        <v>103</v>
      </c>
      <c r="G21" s="81">
        <v>46</v>
      </c>
      <c r="H21" s="81">
        <v>7</v>
      </c>
      <c r="I21" s="81">
        <v>3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17</v>
      </c>
      <c r="D23" s="84">
        <v>16</v>
      </c>
      <c r="E23" s="84">
        <v>1</v>
      </c>
      <c r="F23" s="84">
        <v>0</v>
      </c>
      <c r="G23" s="84" t="s">
        <v>17</v>
      </c>
      <c r="H23" s="84" t="s">
        <v>17</v>
      </c>
      <c r="I23" s="84" t="s">
        <v>17</v>
      </c>
      <c r="J23" s="67">
        <v>6.4638783269961975</v>
      </c>
    </row>
    <row r="24" spans="1:11" ht="11.25" customHeight="1" x14ac:dyDescent="0.2">
      <c r="A24" s="61"/>
      <c r="B24" s="61" t="s">
        <v>24</v>
      </c>
      <c r="C24" s="20">
        <v>59</v>
      </c>
      <c r="D24" s="84">
        <v>25</v>
      </c>
      <c r="E24" s="84">
        <v>28</v>
      </c>
      <c r="F24" s="84">
        <v>6</v>
      </c>
      <c r="G24" s="84">
        <v>0</v>
      </c>
      <c r="H24" s="84" t="s">
        <v>17</v>
      </c>
      <c r="I24" s="84" t="s">
        <v>17</v>
      </c>
      <c r="J24" s="67">
        <v>22.433460076045627</v>
      </c>
    </row>
    <row r="25" spans="1:11" ht="11.25" customHeight="1" x14ac:dyDescent="0.2">
      <c r="A25" s="61"/>
      <c r="B25" s="61" t="s">
        <v>25</v>
      </c>
      <c r="C25" s="20">
        <v>120</v>
      </c>
      <c r="D25" s="84">
        <v>1</v>
      </c>
      <c r="E25" s="84">
        <v>32</v>
      </c>
      <c r="F25" s="84">
        <v>74</v>
      </c>
      <c r="G25" s="84">
        <v>13</v>
      </c>
      <c r="H25" s="84">
        <v>0</v>
      </c>
      <c r="I25" s="84">
        <v>0</v>
      </c>
      <c r="J25" s="67">
        <v>45.627376425855516</v>
      </c>
    </row>
    <row r="26" spans="1:11" ht="11.25" customHeight="1" x14ac:dyDescent="0.2">
      <c r="A26" s="61"/>
      <c r="B26" s="61" t="s">
        <v>26</v>
      </c>
      <c r="C26" s="20">
        <v>44</v>
      </c>
      <c r="D26" s="84">
        <v>1</v>
      </c>
      <c r="E26" s="84">
        <v>4</v>
      </c>
      <c r="F26" s="84">
        <v>18</v>
      </c>
      <c r="G26" s="84">
        <v>16</v>
      </c>
      <c r="H26" s="84">
        <v>4</v>
      </c>
      <c r="I26" s="84">
        <v>1</v>
      </c>
      <c r="J26" s="67">
        <v>16.730038022813687</v>
      </c>
    </row>
    <row r="27" spans="1:11" ht="11.25" customHeight="1" x14ac:dyDescent="0.2">
      <c r="A27" s="62"/>
      <c r="B27" s="62" t="s">
        <v>27</v>
      </c>
      <c r="C27" s="23">
        <v>23</v>
      </c>
      <c r="D27" s="76">
        <v>0</v>
      </c>
      <c r="E27" s="76">
        <v>6</v>
      </c>
      <c r="F27" s="76">
        <v>1</v>
      </c>
      <c r="G27" s="76">
        <v>13</v>
      </c>
      <c r="H27" s="76">
        <v>2</v>
      </c>
      <c r="I27" s="76">
        <v>1</v>
      </c>
      <c r="J27" s="85">
        <v>8.7452471482889731</v>
      </c>
      <c r="K27" s="79"/>
    </row>
    <row r="28" spans="1:11" ht="14.1" customHeight="1" x14ac:dyDescent="0.2">
      <c r="A28" s="80" t="s">
        <v>12</v>
      </c>
      <c r="B28" s="71"/>
      <c r="C28" s="26">
        <v>263</v>
      </c>
      <c r="D28" s="81">
        <v>43</v>
      </c>
      <c r="E28" s="81">
        <v>71</v>
      </c>
      <c r="F28" s="81">
        <v>99</v>
      </c>
      <c r="G28" s="81">
        <v>42</v>
      </c>
      <c r="H28" s="81">
        <v>6</v>
      </c>
      <c r="I28" s="81">
        <v>2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93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12</v>
      </c>
      <c r="D37" s="75">
        <v>3</v>
      </c>
      <c r="E37" s="75">
        <v>7</v>
      </c>
      <c r="F37" s="75">
        <v>2</v>
      </c>
      <c r="G37" s="75">
        <v>0</v>
      </c>
      <c r="H37" s="75">
        <v>0</v>
      </c>
      <c r="I37" s="84" t="s">
        <v>17</v>
      </c>
      <c r="J37" s="93">
        <v>0.6</v>
      </c>
    </row>
    <row r="38" spans="1:11" x14ac:dyDescent="0.2">
      <c r="A38" s="61"/>
      <c r="B38" s="61" t="s">
        <v>32</v>
      </c>
      <c r="C38" s="20">
        <v>34</v>
      </c>
      <c r="D38" s="75">
        <v>7</v>
      </c>
      <c r="E38" s="75">
        <v>9</v>
      </c>
      <c r="F38" s="75">
        <v>12</v>
      </c>
      <c r="G38" s="75">
        <v>6</v>
      </c>
      <c r="H38" s="75">
        <v>0</v>
      </c>
      <c r="I38" s="84" t="s">
        <v>17</v>
      </c>
      <c r="J38" s="93">
        <v>0.19</v>
      </c>
    </row>
    <row r="39" spans="1:11" x14ac:dyDescent="0.2">
      <c r="A39" s="61"/>
      <c r="B39" s="61" t="s">
        <v>33</v>
      </c>
      <c r="C39" s="20">
        <v>85</v>
      </c>
      <c r="D39" s="75">
        <v>17</v>
      </c>
      <c r="E39" s="75">
        <v>25</v>
      </c>
      <c r="F39" s="75">
        <v>28</v>
      </c>
      <c r="G39" s="75">
        <v>12</v>
      </c>
      <c r="H39" s="75">
        <v>3</v>
      </c>
      <c r="I39" s="84" t="s">
        <v>17</v>
      </c>
      <c r="J39" s="93">
        <v>0.54</v>
      </c>
    </row>
    <row r="40" spans="1:11" x14ac:dyDescent="0.2">
      <c r="A40" s="61"/>
      <c r="B40" s="61" t="s">
        <v>34</v>
      </c>
      <c r="C40" s="20">
        <v>30</v>
      </c>
      <c r="D40" s="75">
        <v>4</v>
      </c>
      <c r="E40" s="75">
        <v>10</v>
      </c>
      <c r="F40" s="75">
        <v>5</v>
      </c>
      <c r="G40" s="75">
        <v>9</v>
      </c>
      <c r="H40" s="75">
        <v>2</v>
      </c>
      <c r="I40" s="75">
        <v>0</v>
      </c>
      <c r="J40" s="93">
        <v>0.28999999999999998</v>
      </c>
    </row>
    <row r="41" spans="1:11" x14ac:dyDescent="0.2">
      <c r="A41" s="61"/>
      <c r="B41" s="61" t="s">
        <v>35</v>
      </c>
      <c r="C41" s="20">
        <v>52</v>
      </c>
      <c r="D41" s="75">
        <v>9</v>
      </c>
      <c r="E41" s="75">
        <v>9</v>
      </c>
      <c r="F41" s="75">
        <v>25</v>
      </c>
      <c r="G41" s="75">
        <v>6</v>
      </c>
      <c r="H41" s="75">
        <v>1</v>
      </c>
      <c r="I41" s="84">
        <v>2</v>
      </c>
      <c r="J41" s="93">
        <v>0.32</v>
      </c>
    </row>
    <row r="42" spans="1:11" x14ac:dyDescent="0.2">
      <c r="A42" s="62"/>
      <c r="B42" s="62" t="s">
        <v>36</v>
      </c>
      <c r="C42" s="20">
        <v>64</v>
      </c>
      <c r="D42" s="77">
        <v>3</v>
      </c>
      <c r="E42" s="77">
        <v>16</v>
      </c>
      <c r="F42" s="77">
        <v>31</v>
      </c>
      <c r="G42" s="77">
        <v>13</v>
      </c>
      <c r="H42" s="76">
        <v>0</v>
      </c>
      <c r="I42" s="77">
        <v>1</v>
      </c>
      <c r="J42" s="94">
        <v>0.56999999999999995</v>
      </c>
      <c r="K42" s="79"/>
    </row>
    <row r="43" spans="1:11" ht="14.1" customHeight="1" x14ac:dyDescent="0.2">
      <c r="A43" s="80" t="s">
        <v>37</v>
      </c>
      <c r="B43" s="71"/>
      <c r="C43" s="26">
        <v>277</v>
      </c>
      <c r="D43" s="81">
        <v>43</v>
      </c>
      <c r="E43" s="81">
        <v>76</v>
      </c>
      <c r="F43" s="81">
        <v>103</v>
      </c>
      <c r="G43" s="81">
        <v>46</v>
      </c>
      <c r="H43" s="81">
        <v>6</v>
      </c>
      <c r="I43" s="81">
        <v>3</v>
      </c>
      <c r="J43" s="95">
        <v>0.37567472265169394</v>
      </c>
      <c r="K43" s="83"/>
    </row>
    <row r="44" spans="1:11" ht="14.1" customHeight="1" x14ac:dyDescent="0.2">
      <c r="A44" s="61" t="s">
        <v>96</v>
      </c>
      <c r="B44" s="61"/>
      <c r="C44" s="45">
        <f>SUM(D44:I44)</f>
        <v>78734</v>
      </c>
      <c r="D44" s="96">
        <v>8526</v>
      </c>
      <c r="E44" s="96">
        <v>16773</v>
      </c>
      <c r="F44" s="96">
        <v>28306</v>
      </c>
      <c r="G44" s="96">
        <v>18805</v>
      </c>
      <c r="H44" s="96">
        <v>4024</v>
      </c>
      <c r="I44" s="96">
        <v>2300</v>
      </c>
      <c r="J44" s="47" t="s">
        <v>39</v>
      </c>
    </row>
    <row r="45" spans="1:11" x14ac:dyDescent="0.2">
      <c r="A45" s="71" t="s">
        <v>40</v>
      </c>
      <c r="B45" s="71"/>
      <c r="C45" s="48">
        <v>0.38</v>
      </c>
      <c r="D45" s="97">
        <v>0.50433966690124321</v>
      </c>
      <c r="E45" s="97">
        <v>0.45310916353663627</v>
      </c>
      <c r="F45" s="97">
        <v>0.36388044937469088</v>
      </c>
      <c r="G45" s="97">
        <v>0.24461579367189576</v>
      </c>
      <c r="H45" s="97">
        <v>0.14910536779324055</v>
      </c>
      <c r="I45" s="97">
        <v>0.13043478260869568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141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11" customWidth="1"/>
    <col min="2" max="2" width="20.28515625" style="11" customWidth="1"/>
    <col min="3" max="9" width="7.7109375" style="11" customWidth="1"/>
    <col min="10" max="10" width="12.85546875" style="11" customWidth="1"/>
    <col min="11" max="16384" width="11.42578125" style="11"/>
  </cols>
  <sheetData>
    <row r="1" spans="1:11" ht="98.1" customHeight="1" x14ac:dyDescent="0.2"/>
    <row r="2" spans="1:11" ht="15.75" customHeight="1" x14ac:dyDescent="0.25">
      <c r="A2" s="6" t="s">
        <v>121</v>
      </c>
      <c r="B2" s="10"/>
      <c r="C2" s="10"/>
      <c r="D2" s="10"/>
      <c r="E2" s="10"/>
      <c r="F2" s="10"/>
      <c r="G2" s="10"/>
      <c r="H2" s="10"/>
      <c r="I2" s="10"/>
      <c r="J2" s="8"/>
    </row>
    <row r="3" spans="1:11" ht="15.75" customHeight="1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8"/>
    </row>
    <row r="4" spans="1:1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122</v>
      </c>
    </row>
    <row r="6" spans="1:1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77</v>
      </c>
    </row>
    <row r="7" spans="1:1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ht="11.25" customHeight="1" x14ac:dyDescent="0.2">
      <c r="A8" s="10"/>
      <c r="B8" s="10" t="s">
        <v>9</v>
      </c>
      <c r="C8" s="20">
        <v>233</v>
      </c>
      <c r="D8" s="21">
        <v>43</v>
      </c>
      <c r="E8" s="21">
        <v>54</v>
      </c>
      <c r="F8" s="21">
        <v>93</v>
      </c>
      <c r="G8" s="21">
        <v>35</v>
      </c>
      <c r="H8" s="21">
        <v>6</v>
      </c>
      <c r="I8" s="21">
        <v>2</v>
      </c>
      <c r="J8" s="19">
        <v>77.152317880794712</v>
      </c>
    </row>
    <row r="9" spans="1:11" ht="11.25" customHeight="1" x14ac:dyDescent="0.2">
      <c r="A9" s="10"/>
      <c r="B9" s="10" t="s">
        <v>10</v>
      </c>
      <c r="C9" s="110">
        <v>6</v>
      </c>
      <c r="D9" s="21">
        <v>0</v>
      </c>
      <c r="E9" s="21">
        <v>2</v>
      </c>
      <c r="F9" s="21">
        <v>3</v>
      </c>
      <c r="G9" s="21">
        <v>0</v>
      </c>
      <c r="H9" s="21">
        <v>1</v>
      </c>
      <c r="I9" s="21">
        <v>0</v>
      </c>
      <c r="J9" s="21">
        <v>1.9867549668874174</v>
      </c>
    </row>
    <row r="10" spans="1:11" ht="11.25" customHeight="1" x14ac:dyDescent="0.2">
      <c r="A10" s="22"/>
      <c r="B10" s="22" t="s">
        <v>11</v>
      </c>
      <c r="C10" s="23">
        <v>63</v>
      </c>
      <c r="D10" s="24">
        <v>4</v>
      </c>
      <c r="E10" s="42">
        <v>14</v>
      </c>
      <c r="F10" s="42">
        <v>31</v>
      </c>
      <c r="G10" s="42">
        <v>11</v>
      </c>
      <c r="H10" s="24">
        <v>2</v>
      </c>
      <c r="I10" s="24">
        <v>1</v>
      </c>
      <c r="J10" s="19">
        <v>20.860927152317881</v>
      </c>
      <c r="K10" s="58"/>
    </row>
    <row r="11" spans="1:11" ht="14.1" customHeight="1" x14ac:dyDescent="0.2">
      <c r="A11" s="25" t="s">
        <v>12</v>
      </c>
      <c r="B11" s="15"/>
      <c r="C11" s="26">
        <v>302</v>
      </c>
      <c r="D11" s="27">
        <v>47</v>
      </c>
      <c r="E11" s="27">
        <v>70</v>
      </c>
      <c r="F11" s="27">
        <v>127</v>
      </c>
      <c r="G11" s="27">
        <v>46</v>
      </c>
      <c r="H11" s="27">
        <v>9</v>
      </c>
      <c r="I11" s="27">
        <v>3</v>
      </c>
      <c r="J11" s="28">
        <v>100</v>
      </c>
      <c r="K11" s="59"/>
    </row>
    <row r="12" spans="1:1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ht="11.25" customHeight="1" x14ac:dyDescent="0.2">
      <c r="A13" s="10"/>
      <c r="B13" s="10" t="s">
        <v>14</v>
      </c>
      <c r="C13" s="20">
        <v>233</v>
      </c>
      <c r="D13" s="29">
        <v>40</v>
      </c>
      <c r="E13" s="29">
        <v>58</v>
      </c>
      <c r="F13" s="29">
        <v>96</v>
      </c>
      <c r="G13" s="29">
        <v>29</v>
      </c>
      <c r="H13" s="29">
        <v>7</v>
      </c>
      <c r="I13" s="29">
        <v>3</v>
      </c>
      <c r="J13" s="19">
        <v>77.152317880794712</v>
      </c>
    </row>
    <row r="14" spans="1:11" ht="11.25" customHeight="1" x14ac:dyDescent="0.2">
      <c r="A14" s="10"/>
      <c r="B14" s="10" t="s">
        <v>15</v>
      </c>
      <c r="C14" s="20">
        <v>54</v>
      </c>
      <c r="D14" s="29">
        <v>7</v>
      </c>
      <c r="E14" s="29">
        <v>9</v>
      </c>
      <c r="F14" s="29">
        <v>25</v>
      </c>
      <c r="G14" s="29">
        <v>11</v>
      </c>
      <c r="H14" s="29">
        <v>2</v>
      </c>
      <c r="I14" s="29">
        <v>0</v>
      </c>
      <c r="J14" s="19">
        <v>17.880794701986755</v>
      </c>
    </row>
    <row r="15" spans="1:11" ht="11.25" customHeight="1" x14ac:dyDescent="0.2">
      <c r="A15" s="22"/>
      <c r="B15" s="22" t="s">
        <v>16</v>
      </c>
      <c r="C15" s="23">
        <v>15</v>
      </c>
      <c r="D15" s="24">
        <v>0</v>
      </c>
      <c r="E15" s="24">
        <v>3</v>
      </c>
      <c r="F15" s="24">
        <v>6</v>
      </c>
      <c r="G15" s="24">
        <v>6</v>
      </c>
      <c r="H15" s="24">
        <v>0</v>
      </c>
      <c r="I15" s="24" t="s">
        <v>17</v>
      </c>
      <c r="J15" s="64">
        <v>4.9668874172185431</v>
      </c>
      <c r="K15" s="58"/>
    </row>
    <row r="16" spans="1:11" ht="14.1" customHeight="1" x14ac:dyDescent="0.2">
      <c r="A16" s="25" t="s">
        <v>12</v>
      </c>
      <c r="B16" s="15"/>
      <c r="C16" s="26">
        <v>302</v>
      </c>
      <c r="D16" s="27">
        <v>47</v>
      </c>
      <c r="E16" s="27">
        <v>70</v>
      </c>
      <c r="F16" s="27">
        <v>127</v>
      </c>
      <c r="G16" s="27">
        <v>46</v>
      </c>
      <c r="H16" s="27">
        <v>9</v>
      </c>
      <c r="I16" s="27">
        <v>3</v>
      </c>
      <c r="J16" s="28">
        <v>100</v>
      </c>
      <c r="K16" s="59"/>
    </row>
    <row r="17" spans="1:1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ht="11.25" customHeight="1" x14ac:dyDescent="0.2">
      <c r="A18" s="10"/>
      <c r="B18" s="10" t="s">
        <v>19</v>
      </c>
      <c r="C18" s="20">
        <v>117</v>
      </c>
      <c r="D18" s="29">
        <v>14</v>
      </c>
      <c r="E18" s="29">
        <v>38</v>
      </c>
      <c r="F18" s="29">
        <v>46</v>
      </c>
      <c r="G18" s="29">
        <v>15</v>
      </c>
      <c r="H18" s="29">
        <v>2</v>
      </c>
      <c r="I18" s="29">
        <v>2</v>
      </c>
      <c r="J18" s="8">
        <v>38.741721854304636</v>
      </c>
    </row>
    <row r="19" spans="1:11" ht="11.25" customHeight="1" x14ac:dyDescent="0.2">
      <c r="A19" s="10"/>
      <c r="B19" s="10" t="s">
        <v>123</v>
      </c>
      <c r="C19" s="20">
        <v>184</v>
      </c>
      <c r="D19" s="29">
        <v>33</v>
      </c>
      <c r="E19" s="29">
        <v>32</v>
      </c>
      <c r="F19" s="29">
        <v>81</v>
      </c>
      <c r="G19" s="29">
        <v>31</v>
      </c>
      <c r="H19" s="29">
        <v>6</v>
      </c>
      <c r="I19" s="29">
        <v>1</v>
      </c>
      <c r="J19" s="8">
        <v>60.927152317880797</v>
      </c>
    </row>
    <row r="20" spans="1:11" ht="11.25" customHeight="1" x14ac:dyDescent="0.2">
      <c r="A20" s="22"/>
      <c r="B20" s="22" t="s">
        <v>124</v>
      </c>
      <c r="C20" s="23">
        <v>1</v>
      </c>
      <c r="D20" s="24" t="s">
        <v>17</v>
      </c>
      <c r="E20" s="24" t="s">
        <v>17</v>
      </c>
      <c r="F20" s="24" t="s">
        <v>17</v>
      </c>
      <c r="G20" s="24">
        <v>0</v>
      </c>
      <c r="H20" s="24">
        <v>1</v>
      </c>
      <c r="I20" s="24" t="s">
        <v>17</v>
      </c>
      <c r="J20" s="24">
        <v>0.33112582781456956</v>
      </c>
      <c r="K20" s="58"/>
    </row>
    <row r="21" spans="1:11" ht="14.1" customHeight="1" x14ac:dyDescent="0.2">
      <c r="A21" s="25" t="s">
        <v>12</v>
      </c>
      <c r="B21" s="25"/>
      <c r="C21" s="26">
        <v>302</v>
      </c>
      <c r="D21" s="27">
        <v>47</v>
      </c>
      <c r="E21" s="27">
        <v>70</v>
      </c>
      <c r="F21" s="27">
        <v>127</v>
      </c>
      <c r="G21" s="27">
        <v>46</v>
      </c>
      <c r="H21" s="27">
        <v>9</v>
      </c>
      <c r="I21" s="27">
        <v>3</v>
      </c>
      <c r="J21" s="28">
        <v>100</v>
      </c>
      <c r="K21" s="59"/>
    </row>
    <row r="22" spans="1:1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ht="11.25" customHeight="1" x14ac:dyDescent="0.2">
      <c r="A23" s="10"/>
      <c r="B23" s="54" t="s">
        <v>125</v>
      </c>
      <c r="C23" s="20">
        <v>28</v>
      </c>
      <c r="D23" s="29">
        <v>25</v>
      </c>
      <c r="E23" s="29">
        <v>2</v>
      </c>
      <c r="F23" s="29">
        <v>1</v>
      </c>
      <c r="G23" s="29" t="s">
        <v>17</v>
      </c>
      <c r="H23" s="29" t="s">
        <v>17</v>
      </c>
      <c r="I23" s="29" t="s">
        <v>17</v>
      </c>
      <c r="J23" s="8">
        <v>9.4276094276094291</v>
      </c>
    </row>
    <row r="24" spans="1:11" ht="11.25" customHeight="1" x14ac:dyDescent="0.2">
      <c r="A24" s="10"/>
      <c r="B24" s="10" t="s">
        <v>126</v>
      </c>
      <c r="C24" s="20">
        <v>80</v>
      </c>
      <c r="D24" s="29">
        <v>20</v>
      </c>
      <c r="E24" s="29">
        <v>40</v>
      </c>
      <c r="F24" s="29">
        <v>19</v>
      </c>
      <c r="G24" s="29">
        <v>1</v>
      </c>
      <c r="H24" s="29" t="s">
        <v>17</v>
      </c>
      <c r="I24" s="29" t="s">
        <v>17</v>
      </c>
      <c r="J24" s="8">
        <v>26.936026936026938</v>
      </c>
    </row>
    <row r="25" spans="1:11" ht="11.25" customHeight="1" x14ac:dyDescent="0.2">
      <c r="A25" s="10"/>
      <c r="B25" s="10" t="s">
        <v>25</v>
      </c>
      <c r="C25" s="20">
        <v>123</v>
      </c>
      <c r="D25" s="29">
        <v>1</v>
      </c>
      <c r="E25" s="29">
        <v>23</v>
      </c>
      <c r="F25" s="29">
        <v>84</v>
      </c>
      <c r="G25" s="29">
        <v>14</v>
      </c>
      <c r="H25" s="29">
        <v>1</v>
      </c>
      <c r="I25" s="29">
        <v>0</v>
      </c>
      <c r="J25" s="8">
        <v>41.414141414141419</v>
      </c>
    </row>
    <row r="26" spans="1:11" ht="11.25" customHeight="1" x14ac:dyDescent="0.2">
      <c r="A26" s="10"/>
      <c r="B26" s="10" t="s">
        <v>26</v>
      </c>
      <c r="C26" s="20">
        <v>40</v>
      </c>
      <c r="D26" s="29">
        <v>0</v>
      </c>
      <c r="E26" s="29">
        <v>4</v>
      </c>
      <c r="F26" s="29">
        <v>19</v>
      </c>
      <c r="G26" s="29">
        <v>15</v>
      </c>
      <c r="H26" s="29">
        <v>2</v>
      </c>
      <c r="I26" s="29">
        <v>0</v>
      </c>
      <c r="J26" s="8">
        <v>13.468013468013469</v>
      </c>
    </row>
    <row r="27" spans="1:11" ht="11.25" customHeight="1" x14ac:dyDescent="0.2">
      <c r="A27" s="22"/>
      <c r="B27" s="22" t="s">
        <v>127</v>
      </c>
      <c r="C27" s="23">
        <v>26</v>
      </c>
      <c r="D27" s="24">
        <v>1</v>
      </c>
      <c r="E27" s="24">
        <v>1</v>
      </c>
      <c r="F27" s="24">
        <v>3</v>
      </c>
      <c r="G27" s="24">
        <v>15</v>
      </c>
      <c r="H27" s="24">
        <v>5</v>
      </c>
      <c r="I27" s="24">
        <v>1</v>
      </c>
      <c r="J27" s="8">
        <v>8.7542087542087543</v>
      </c>
      <c r="K27" s="58"/>
    </row>
    <row r="28" spans="1:11" ht="14.1" customHeight="1" x14ac:dyDescent="0.2">
      <c r="A28" s="25" t="s">
        <v>12</v>
      </c>
      <c r="B28" s="15"/>
      <c r="C28" s="26">
        <v>297</v>
      </c>
      <c r="D28" s="30">
        <v>47</v>
      </c>
      <c r="E28" s="30">
        <v>70</v>
      </c>
      <c r="F28" s="30">
        <v>126</v>
      </c>
      <c r="G28" s="30">
        <v>45</v>
      </c>
      <c r="H28" s="30">
        <v>8</v>
      </c>
      <c r="I28" s="30">
        <v>1</v>
      </c>
      <c r="J28" s="28">
        <v>100</v>
      </c>
      <c r="K28" s="59"/>
    </row>
    <row r="29" spans="1:1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122</v>
      </c>
      <c r="J34" s="38" t="s">
        <v>28</v>
      </c>
    </row>
    <row r="35" spans="1:11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x14ac:dyDescent="0.2">
      <c r="A37" s="10"/>
      <c r="B37" s="10" t="s">
        <v>31</v>
      </c>
      <c r="C37" s="20">
        <v>17</v>
      </c>
      <c r="D37" s="21">
        <v>3</v>
      </c>
      <c r="E37" s="21">
        <v>6</v>
      </c>
      <c r="F37" s="21">
        <v>3</v>
      </c>
      <c r="G37" s="21">
        <v>5</v>
      </c>
      <c r="H37" s="21">
        <v>0</v>
      </c>
      <c r="I37" s="29" t="s">
        <v>17</v>
      </c>
      <c r="J37" s="41">
        <v>0.6</v>
      </c>
    </row>
    <row r="38" spans="1:11" x14ac:dyDescent="0.2">
      <c r="A38" s="10"/>
      <c r="B38" s="10" t="s">
        <v>32</v>
      </c>
      <c r="C38" s="20">
        <v>21</v>
      </c>
      <c r="D38" s="21">
        <v>6</v>
      </c>
      <c r="E38" s="21">
        <v>4</v>
      </c>
      <c r="F38" s="21">
        <v>9</v>
      </c>
      <c r="G38" s="21">
        <v>2</v>
      </c>
      <c r="H38" s="21">
        <v>0</v>
      </c>
      <c r="I38" s="29" t="s">
        <v>17</v>
      </c>
      <c r="J38" s="41">
        <v>0.19</v>
      </c>
    </row>
    <row r="39" spans="1:11" x14ac:dyDescent="0.2">
      <c r="A39" s="10"/>
      <c r="B39" s="10" t="s">
        <v>33</v>
      </c>
      <c r="C39" s="20">
        <v>90</v>
      </c>
      <c r="D39" s="21">
        <v>18</v>
      </c>
      <c r="E39" s="21">
        <v>25</v>
      </c>
      <c r="F39" s="21">
        <v>37</v>
      </c>
      <c r="G39" s="21">
        <v>7</v>
      </c>
      <c r="H39" s="21">
        <v>3</v>
      </c>
      <c r="I39" s="29" t="s">
        <v>17</v>
      </c>
      <c r="J39" s="41">
        <v>0.54</v>
      </c>
    </row>
    <row r="40" spans="1:11" x14ac:dyDescent="0.2">
      <c r="A40" s="10"/>
      <c r="B40" s="10" t="s">
        <v>34</v>
      </c>
      <c r="C40" s="20">
        <v>38</v>
      </c>
      <c r="D40" s="21">
        <v>4</v>
      </c>
      <c r="E40" s="21">
        <v>7</v>
      </c>
      <c r="F40" s="21">
        <v>10</v>
      </c>
      <c r="G40" s="21">
        <v>15</v>
      </c>
      <c r="H40" s="21">
        <v>1</v>
      </c>
      <c r="I40" s="21">
        <v>1</v>
      </c>
      <c r="J40" s="41">
        <v>0.28999999999999998</v>
      </c>
    </row>
    <row r="41" spans="1:11" x14ac:dyDescent="0.2">
      <c r="A41" s="10"/>
      <c r="B41" s="10" t="s">
        <v>35</v>
      </c>
      <c r="C41" s="20">
        <v>47</v>
      </c>
      <c r="D41" s="21">
        <v>13</v>
      </c>
      <c r="E41" s="21">
        <v>10</v>
      </c>
      <c r="F41" s="21">
        <v>16</v>
      </c>
      <c r="G41" s="21">
        <v>5</v>
      </c>
      <c r="H41" s="21">
        <v>3</v>
      </c>
      <c r="I41" s="29">
        <v>0</v>
      </c>
      <c r="J41" s="41">
        <v>0.32</v>
      </c>
    </row>
    <row r="42" spans="1:11" x14ac:dyDescent="0.2">
      <c r="A42" s="22"/>
      <c r="B42" s="22" t="s">
        <v>36</v>
      </c>
      <c r="C42" s="20">
        <v>89</v>
      </c>
      <c r="D42" s="42">
        <v>3</v>
      </c>
      <c r="E42" s="42">
        <v>18</v>
      </c>
      <c r="F42" s="42">
        <v>52</v>
      </c>
      <c r="G42" s="42">
        <v>12</v>
      </c>
      <c r="H42" s="24">
        <v>2</v>
      </c>
      <c r="I42" s="42">
        <v>2</v>
      </c>
      <c r="J42" s="43">
        <v>0.56999999999999995</v>
      </c>
      <c r="K42" s="58"/>
    </row>
    <row r="43" spans="1:11" ht="14.1" customHeight="1" x14ac:dyDescent="0.2">
      <c r="A43" s="25" t="s">
        <v>37</v>
      </c>
      <c r="B43" s="15"/>
      <c r="C43" s="26">
        <v>302</v>
      </c>
      <c r="D43" s="27">
        <v>47</v>
      </c>
      <c r="E43" s="27">
        <v>70</v>
      </c>
      <c r="F43" s="27">
        <v>127</v>
      </c>
      <c r="G43" s="27">
        <v>46</v>
      </c>
      <c r="H43" s="27">
        <v>9</v>
      </c>
      <c r="I43" s="27">
        <v>3</v>
      </c>
      <c r="J43" s="44">
        <v>0.40980825858629721</v>
      </c>
      <c r="K43" s="59"/>
    </row>
    <row r="44" spans="1:11" ht="14.1" customHeight="1" x14ac:dyDescent="0.2">
      <c r="A44" s="10" t="s">
        <v>128</v>
      </c>
      <c r="B44" s="10"/>
      <c r="C44" s="45">
        <v>73693</v>
      </c>
      <c r="D44" s="46">
        <v>8530</v>
      </c>
      <c r="E44" s="46">
        <v>16795</v>
      </c>
      <c r="F44" s="46">
        <v>28301</v>
      </c>
      <c r="G44" s="46">
        <v>13781</v>
      </c>
      <c r="H44" s="46">
        <v>3990</v>
      </c>
      <c r="I44" s="46">
        <v>2296</v>
      </c>
      <c r="J44" s="47" t="s">
        <v>39</v>
      </c>
    </row>
    <row r="45" spans="1:11" x14ac:dyDescent="0.2">
      <c r="A45" s="15" t="s">
        <v>40</v>
      </c>
      <c r="B45" s="15"/>
      <c r="C45" s="48">
        <v>0.40980825858629721</v>
      </c>
      <c r="D45" s="49">
        <v>0.55099648300117232</v>
      </c>
      <c r="E45" s="49">
        <v>0.41679071152128611</v>
      </c>
      <c r="F45" s="49">
        <v>0.44874739408501468</v>
      </c>
      <c r="G45" s="49">
        <v>0.33379290327262173</v>
      </c>
      <c r="H45" s="49">
        <v>0.22556390977443608</v>
      </c>
      <c r="I45" s="49">
        <v>0.13066202090592335</v>
      </c>
      <c r="J45" s="50" t="s">
        <v>39</v>
      </c>
    </row>
    <row r="46" spans="1:1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x14ac:dyDescent="0.2">
      <c r="A47" s="55" t="s">
        <v>129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140</v>
      </c>
      <c r="K48" s="6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54F6-F438-47A2-A98E-AA4A8722C855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159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160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271</v>
      </c>
      <c r="E9" s="138">
        <v>41</v>
      </c>
      <c r="F9" s="138">
        <v>67</v>
      </c>
      <c r="G9" s="138">
        <v>111</v>
      </c>
      <c r="H9" s="138">
        <v>33</v>
      </c>
      <c r="I9" s="138">
        <v>15</v>
      </c>
      <c r="J9" s="138">
        <v>4</v>
      </c>
      <c r="K9" s="139">
        <v>77.7</v>
      </c>
    </row>
    <row r="10" spans="1:11" s="1" customFormat="1" ht="11.25" customHeight="1" x14ac:dyDescent="0.2">
      <c r="B10" s="1" t="s">
        <v>10</v>
      </c>
      <c r="C10" s="126"/>
      <c r="D10" s="137">
        <v>4</v>
      </c>
      <c r="E10" s="138" t="s">
        <v>17</v>
      </c>
      <c r="F10" s="138" t="s">
        <v>17</v>
      </c>
      <c r="G10" s="138">
        <v>4</v>
      </c>
      <c r="H10" s="138" t="s">
        <v>17</v>
      </c>
      <c r="I10" s="138" t="s">
        <v>17</v>
      </c>
      <c r="J10" s="138" t="s">
        <v>17</v>
      </c>
      <c r="K10" s="139">
        <v>1.1000000000000001</v>
      </c>
    </row>
    <row r="11" spans="1:11" s="1" customFormat="1" ht="11.25" customHeight="1" x14ac:dyDescent="0.2">
      <c r="B11" s="1" t="s">
        <v>11</v>
      </c>
      <c r="C11" s="126"/>
      <c r="D11" s="137">
        <v>74</v>
      </c>
      <c r="E11" s="138">
        <v>5</v>
      </c>
      <c r="F11" s="138">
        <v>22</v>
      </c>
      <c r="G11" s="138">
        <v>38</v>
      </c>
      <c r="H11" s="138">
        <v>7</v>
      </c>
      <c r="I11" s="138">
        <v>2</v>
      </c>
      <c r="J11" s="138" t="s">
        <v>17</v>
      </c>
      <c r="K11" s="139">
        <v>21.2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258</v>
      </c>
      <c r="E13" s="138">
        <v>35</v>
      </c>
      <c r="F13" s="138">
        <v>67</v>
      </c>
      <c r="G13" s="138">
        <v>117</v>
      </c>
      <c r="H13" s="138">
        <v>24</v>
      </c>
      <c r="I13" s="138">
        <v>12</v>
      </c>
      <c r="J13" s="138">
        <v>3</v>
      </c>
      <c r="K13" s="139">
        <v>73.900000000000006</v>
      </c>
    </row>
    <row r="14" spans="1:11" s="1" customFormat="1" ht="11.25" customHeight="1" x14ac:dyDescent="0.2">
      <c r="B14" s="1" t="s">
        <v>15</v>
      </c>
      <c r="C14" s="126"/>
      <c r="D14" s="137">
        <v>72</v>
      </c>
      <c r="E14" s="138">
        <v>11</v>
      </c>
      <c r="F14" s="138">
        <v>14</v>
      </c>
      <c r="G14" s="138">
        <v>27</v>
      </c>
      <c r="H14" s="138">
        <v>15</v>
      </c>
      <c r="I14" s="138">
        <v>4</v>
      </c>
      <c r="J14" s="138">
        <v>1</v>
      </c>
      <c r="K14" s="139">
        <v>20.6</v>
      </c>
    </row>
    <row r="15" spans="1:11" s="1" customFormat="1" ht="11.25" customHeight="1" x14ac:dyDescent="0.2">
      <c r="B15" s="1" t="s">
        <v>16</v>
      </c>
      <c r="C15" s="126"/>
      <c r="D15" s="137">
        <v>19</v>
      </c>
      <c r="E15" s="138" t="s">
        <v>17</v>
      </c>
      <c r="F15" s="138">
        <v>8</v>
      </c>
      <c r="G15" s="138">
        <v>9</v>
      </c>
      <c r="H15" s="138">
        <v>1</v>
      </c>
      <c r="I15" s="138">
        <v>1</v>
      </c>
      <c r="J15" s="138" t="s">
        <v>17</v>
      </c>
      <c r="K15" s="139">
        <v>5.4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117</v>
      </c>
      <c r="E17" s="138">
        <v>10</v>
      </c>
      <c r="F17" s="138">
        <v>53</v>
      </c>
      <c r="G17" s="138">
        <v>41</v>
      </c>
      <c r="H17" s="138">
        <v>7</v>
      </c>
      <c r="I17" s="138">
        <v>5</v>
      </c>
      <c r="J17" s="138">
        <v>1</v>
      </c>
      <c r="K17" s="139">
        <v>33.5</v>
      </c>
    </row>
    <row r="18" spans="1:11" s="1" customFormat="1" ht="11.25" customHeight="1" x14ac:dyDescent="0.2">
      <c r="B18" s="1" t="s">
        <v>157</v>
      </c>
      <c r="C18" s="126"/>
      <c r="D18" s="137">
        <v>228</v>
      </c>
      <c r="E18" s="138">
        <v>36</v>
      </c>
      <c r="F18" s="138">
        <v>36</v>
      </c>
      <c r="G18" s="138">
        <v>108</v>
      </c>
      <c r="H18" s="138">
        <v>33</v>
      </c>
      <c r="I18" s="138">
        <v>12</v>
      </c>
      <c r="J18" s="138">
        <v>3</v>
      </c>
      <c r="K18" s="139">
        <v>65.3</v>
      </c>
    </row>
    <row r="19" spans="1:11" s="1" customFormat="1" ht="11.25" customHeight="1" x14ac:dyDescent="0.2">
      <c r="B19" s="1" t="s">
        <v>158</v>
      </c>
      <c r="C19" s="126"/>
      <c r="D19" s="137">
        <v>4</v>
      </c>
      <c r="E19" s="138" t="s">
        <v>17</v>
      </c>
      <c r="F19" s="138" t="s">
        <v>17</v>
      </c>
      <c r="G19" s="138">
        <v>4</v>
      </c>
      <c r="H19" s="138" t="s">
        <v>17</v>
      </c>
      <c r="I19" s="138" t="s">
        <v>17</v>
      </c>
      <c r="J19" s="138" t="s">
        <v>17</v>
      </c>
      <c r="K19" s="139">
        <v>1.1000000000000001</v>
      </c>
    </row>
    <row r="20" spans="1:11" s="1" customFormat="1" ht="11.25" customHeight="1" x14ac:dyDescent="0.2">
      <c r="A20" s="1" t="s">
        <v>2</v>
      </c>
      <c r="C20" s="126"/>
      <c r="D20" s="134">
        <v>349</v>
      </c>
      <c r="E20" s="135">
        <v>46</v>
      </c>
      <c r="F20" s="135">
        <v>89</v>
      </c>
      <c r="G20" s="135">
        <v>153</v>
      </c>
      <c r="H20" s="135">
        <v>40</v>
      </c>
      <c r="I20" s="135">
        <v>17</v>
      </c>
      <c r="J20" s="135">
        <v>4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11" customWidth="1"/>
    <col min="2" max="2" width="20.28515625" style="11" customWidth="1"/>
    <col min="3" max="9" width="7.7109375" style="11" customWidth="1"/>
    <col min="10" max="10" width="12.85546875" style="11" customWidth="1"/>
    <col min="11" max="16384" width="11.42578125" style="11"/>
  </cols>
  <sheetData>
    <row r="1" spans="1:11" ht="98.1" customHeight="1" x14ac:dyDescent="0.2"/>
    <row r="2" spans="1:11" ht="15.75" customHeight="1" x14ac:dyDescent="0.25">
      <c r="A2" s="6" t="s">
        <v>97</v>
      </c>
      <c r="B2" s="10"/>
      <c r="C2" s="10"/>
      <c r="D2" s="10"/>
      <c r="E2" s="10"/>
      <c r="F2" s="10"/>
      <c r="G2" s="10"/>
      <c r="H2" s="10"/>
      <c r="I2" s="10"/>
      <c r="J2" s="8"/>
    </row>
    <row r="3" spans="1:11" ht="15.75" customHeight="1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8"/>
    </row>
    <row r="4" spans="1:1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98</v>
      </c>
    </row>
    <row r="6" spans="1:1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77</v>
      </c>
    </row>
    <row r="7" spans="1:1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ht="11.25" customHeight="1" x14ac:dyDescent="0.2">
      <c r="A8" s="10"/>
      <c r="B8" s="10" t="s">
        <v>9</v>
      </c>
      <c r="C8" s="20">
        <f>SUM(D8:I8)</f>
        <v>308</v>
      </c>
      <c r="D8" s="21">
        <v>57</v>
      </c>
      <c r="E8" s="21">
        <v>84</v>
      </c>
      <c r="F8" s="21">
        <v>117</v>
      </c>
      <c r="G8" s="21">
        <v>39</v>
      </c>
      <c r="H8" s="21">
        <v>9</v>
      </c>
      <c r="I8" s="21">
        <v>2</v>
      </c>
      <c r="J8" s="19">
        <f>100/C11*C8</f>
        <v>84.153005464480884</v>
      </c>
    </row>
    <row r="9" spans="1:11" ht="11.25" customHeight="1" x14ac:dyDescent="0.2">
      <c r="A9" s="10"/>
      <c r="B9" s="10" t="s">
        <v>10</v>
      </c>
      <c r="C9" s="110">
        <f t="shared" ref="C9:C10" si="0">SUM(D9:I9)</f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</row>
    <row r="10" spans="1:11" ht="11.25" customHeight="1" x14ac:dyDescent="0.2">
      <c r="A10" s="22"/>
      <c r="B10" s="22" t="s">
        <v>11</v>
      </c>
      <c r="C10" s="23">
        <f t="shared" si="0"/>
        <v>58</v>
      </c>
      <c r="D10" s="24">
        <v>7</v>
      </c>
      <c r="E10" s="42">
        <v>9</v>
      </c>
      <c r="F10" s="42">
        <v>33</v>
      </c>
      <c r="G10" s="42">
        <v>7</v>
      </c>
      <c r="H10" s="24">
        <v>2</v>
      </c>
      <c r="I10" s="24">
        <v>0</v>
      </c>
      <c r="J10" s="19">
        <f>100/C11*C10</f>
        <v>15.846994535519126</v>
      </c>
      <c r="K10" s="58"/>
    </row>
    <row r="11" spans="1:11" ht="14.1" customHeight="1" x14ac:dyDescent="0.2">
      <c r="A11" s="25" t="s">
        <v>12</v>
      </c>
      <c r="B11" s="15"/>
      <c r="C11" s="26">
        <f>SUM(C8:C10)</f>
        <v>366</v>
      </c>
      <c r="D11" s="27">
        <f t="shared" ref="D11:I11" si="1">SUM(D8:D10)</f>
        <v>64</v>
      </c>
      <c r="E11" s="27">
        <f t="shared" si="1"/>
        <v>93</v>
      </c>
      <c r="F11" s="27">
        <f t="shared" si="1"/>
        <v>150</v>
      </c>
      <c r="G11" s="27">
        <f t="shared" si="1"/>
        <v>46</v>
      </c>
      <c r="H11" s="27">
        <f t="shared" si="1"/>
        <v>11</v>
      </c>
      <c r="I11" s="27">
        <f t="shared" si="1"/>
        <v>2</v>
      </c>
      <c r="J11" s="28">
        <v>100</v>
      </c>
      <c r="K11" s="59"/>
    </row>
    <row r="12" spans="1:1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ht="11.25" customHeight="1" x14ac:dyDescent="0.2">
      <c r="A13" s="10"/>
      <c r="B13" s="10" t="s">
        <v>14</v>
      </c>
      <c r="C13" s="20">
        <f>SUM(D13:I13)</f>
        <v>294</v>
      </c>
      <c r="D13" s="29">
        <v>53</v>
      </c>
      <c r="E13" s="29">
        <v>81</v>
      </c>
      <c r="F13" s="29">
        <v>118</v>
      </c>
      <c r="G13" s="29">
        <v>33</v>
      </c>
      <c r="H13" s="29">
        <v>8</v>
      </c>
      <c r="I13" s="29">
        <v>1</v>
      </c>
      <c r="J13" s="19">
        <f>100/C16*C13</f>
        <v>80.327868852459019</v>
      </c>
    </row>
    <row r="14" spans="1:11" ht="11.25" customHeight="1" x14ac:dyDescent="0.2">
      <c r="A14" s="10"/>
      <c r="B14" s="10" t="s">
        <v>15</v>
      </c>
      <c r="C14" s="20">
        <f t="shared" ref="C14:C15" si="2">SUM(D14:I14)</f>
        <v>61</v>
      </c>
      <c r="D14" s="29">
        <v>8</v>
      </c>
      <c r="E14" s="29">
        <v>11</v>
      </c>
      <c r="F14" s="29">
        <v>26</v>
      </c>
      <c r="G14" s="29">
        <v>13</v>
      </c>
      <c r="H14" s="29">
        <v>2</v>
      </c>
      <c r="I14" s="29">
        <v>1</v>
      </c>
      <c r="J14" s="19">
        <f>100/C16*C14</f>
        <v>16.666666666666668</v>
      </c>
    </row>
    <row r="15" spans="1:11" ht="11.25" customHeight="1" x14ac:dyDescent="0.2">
      <c r="A15" s="22"/>
      <c r="B15" s="22" t="s">
        <v>16</v>
      </c>
      <c r="C15" s="23">
        <f t="shared" si="2"/>
        <v>11</v>
      </c>
      <c r="D15" s="24">
        <v>3</v>
      </c>
      <c r="E15" s="24">
        <v>1</v>
      </c>
      <c r="F15" s="24">
        <v>6</v>
      </c>
      <c r="G15" s="24">
        <v>0</v>
      </c>
      <c r="H15" s="24">
        <v>1</v>
      </c>
      <c r="I15" s="24" t="s">
        <v>17</v>
      </c>
      <c r="J15" s="64">
        <f>100/C16*C15</f>
        <v>3.0054644808743172</v>
      </c>
      <c r="K15" s="58"/>
    </row>
    <row r="16" spans="1:11" ht="14.1" customHeight="1" x14ac:dyDescent="0.2">
      <c r="A16" s="25" t="s">
        <v>12</v>
      </c>
      <c r="B16" s="15"/>
      <c r="C16" s="26">
        <f>SUM(C13:C15)</f>
        <v>366</v>
      </c>
      <c r="D16" s="27">
        <f t="shared" ref="D16:I16" si="3">SUM(D13:D15)</f>
        <v>64</v>
      </c>
      <c r="E16" s="27">
        <f t="shared" si="3"/>
        <v>93</v>
      </c>
      <c r="F16" s="27">
        <f t="shared" si="3"/>
        <v>150</v>
      </c>
      <c r="G16" s="27">
        <f t="shared" si="3"/>
        <v>46</v>
      </c>
      <c r="H16" s="27">
        <f t="shared" si="3"/>
        <v>11</v>
      </c>
      <c r="I16" s="27">
        <f t="shared" si="3"/>
        <v>2</v>
      </c>
      <c r="J16" s="28">
        <v>100</v>
      </c>
      <c r="K16" s="59"/>
    </row>
    <row r="17" spans="1:1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ht="11.25" customHeight="1" x14ac:dyDescent="0.2">
      <c r="A18" s="10"/>
      <c r="B18" s="10" t="s">
        <v>19</v>
      </c>
      <c r="C18" s="20">
        <f>SUM(D18:I18)</f>
        <v>152</v>
      </c>
      <c r="D18" s="29">
        <v>17</v>
      </c>
      <c r="E18" s="29">
        <v>41</v>
      </c>
      <c r="F18" s="29">
        <v>72</v>
      </c>
      <c r="G18" s="29">
        <v>15</v>
      </c>
      <c r="H18" s="29">
        <v>5</v>
      </c>
      <c r="I18" s="29">
        <v>2</v>
      </c>
      <c r="J18" s="8">
        <f>100/C21*C18</f>
        <v>41.53005464480875</v>
      </c>
    </row>
    <row r="19" spans="1:11" ht="11.25" customHeight="1" x14ac:dyDescent="0.2">
      <c r="A19" s="10"/>
      <c r="B19" s="10" t="s">
        <v>99</v>
      </c>
      <c r="C19" s="20">
        <f t="shared" ref="C19:C20" si="4">SUM(D19:I19)</f>
        <v>214</v>
      </c>
      <c r="D19" s="29">
        <v>47</v>
      </c>
      <c r="E19" s="29">
        <v>52</v>
      </c>
      <c r="F19" s="29">
        <v>78</v>
      </c>
      <c r="G19" s="29">
        <v>31</v>
      </c>
      <c r="H19" s="29">
        <v>6</v>
      </c>
      <c r="I19" s="29">
        <v>0</v>
      </c>
      <c r="J19" s="8">
        <f>100/C21*C19</f>
        <v>58.469945355191264</v>
      </c>
    </row>
    <row r="20" spans="1:11" ht="11.25" customHeight="1" x14ac:dyDescent="0.2">
      <c r="A20" s="22"/>
      <c r="B20" s="22" t="s">
        <v>100</v>
      </c>
      <c r="C20" s="23">
        <f t="shared" si="4"/>
        <v>0</v>
      </c>
      <c r="D20" s="24" t="s">
        <v>17</v>
      </c>
      <c r="E20" s="24" t="s">
        <v>17</v>
      </c>
      <c r="F20" s="24" t="s">
        <v>17</v>
      </c>
      <c r="G20" s="24">
        <v>0</v>
      </c>
      <c r="H20" s="24">
        <v>0</v>
      </c>
      <c r="I20" s="24" t="s">
        <v>17</v>
      </c>
      <c r="J20" s="24">
        <v>0</v>
      </c>
      <c r="K20" s="58"/>
    </row>
    <row r="21" spans="1:11" ht="14.1" customHeight="1" x14ac:dyDescent="0.2">
      <c r="A21" s="25" t="s">
        <v>12</v>
      </c>
      <c r="B21" s="25"/>
      <c r="C21" s="26">
        <f>SUM(C18:C20)</f>
        <v>366</v>
      </c>
      <c r="D21" s="27">
        <f t="shared" ref="D21:I21" si="5">SUM(D18:D20)</f>
        <v>64</v>
      </c>
      <c r="E21" s="27">
        <f t="shared" si="5"/>
        <v>93</v>
      </c>
      <c r="F21" s="27">
        <f t="shared" si="5"/>
        <v>150</v>
      </c>
      <c r="G21" s="27">
        <f t="shared" si="5"/>
        <v>46</v>
      </c>
      <c r="H21" s="27">
        <f t="shared" si="5"/>
        <v>11</v>
      </c>
      <c r="I21" s="27">
        <f t="shared" si="5"/>
        <v>2</v>
      </c>
      <c r="J21" s="28">
        <v>100</v>
      </c>
      <c r="K21" s="59"/>
    </row>
    <row r="22" spans="1:1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ht="11.25" customHeight="1" x14ac:dyDescent="0.2">
      <c r="A23" s="10"/>
      <c r="B23" s="54" t="s">
        <v>51</v>
      </c>
      <c r="C23" s="20">
        <f>SUM(D23:I23)</f>
        <v>38</v>
      </c>
      <c r="D23" s="29">
        <v>33</v>
      </c>
      <c r="E23" s="29">
        <v>4</v>
      </c>
      <c r="F23" s="29">
        <v>1</v>
      </c>
      <c r="G23" s="29" t="s">
        <v>17</v>
      </c>
      <c r="H23" s="29" t="s">
        <v>17</v>
      </c>
      <c r="I23" s="29" t="s">
        <v>17</v>
      </c>
      <c r="J23" s="8">
        <f>100/$C$28*C23</f>
        <v>10.614525139664805</v>
      </c>
    </row>
    <row r="24" spans="1:11" ht="11.25" customHeight="1" x14ac:dyDescent="0.2">
      <c r="A24" s="10"/>
      <c r="B24" s="10" t="s">
        <v>24</v>
      </c>
      <c r="C24" s="20">
        <f t="shared" ref="C24:C27" si="6">SUM(D24:I24)</f>
        <v>110</v>
      </c>
      <c r="D24" s="29">
        <v>29</v>
      </c>
      <c r="E24" s="29">
        <v>50</v>
      </c>
      <c r="F24" s="29">
        <v>27</v>
      </c>
      <c r="G24" s="29">
        <v>4</v>
      </c>
      <c r="H24" s="29" t="s">
        <v>17</v>
      </c>
      <c r="I24" s="29" t="s">
        <v>17</v>
      </c>
      <c r="J24" s="8">
        <f t="shared" ref="J24:J27" si="7">100/$C$28*C24</f>
        <v>30.726256983240223</v>
      </c>
    </row>
    <row r="25" spans="1:11" ht="11.25" customHeight="1" x14ac:dyDescent="0.2">
      <c r="A25" s="10"/>
      <c r="B25" s="10" t="s">
        <v>25</v>
      </c>
      <c r="C25" s="20">
        <f t="shared" si="6"/>
        <v>136</v>
      </c>
      <c r="D25" s="29">
        <v>2</v>
      </c>
      <c r="E25" s="29">
        <v>35</v>
      </c>
      <c r="F25" s="29">
        <v>86</v>
      </c>
      <c r="G25" s="29">
        <v>13</v>
      </c>
      <c r="H25" s="29">
        <v>0</v>
      </c>
      <c r="I25" s="29">
        <v>0</v>
      </c>
      <c r="J25" s="8">
        <f t="shared" si="7"/>
        <v>37.988826815642454</v>
      </c>
    </row>
    <row r="26" spans="1:11" ht="11.25" customHeight="1" x14ac:dyDescent="0.2">
      <c r="A26" s="10"/>
      <c r="B26" s="10" t="s">
        <v>26</v>
      </c>
      <c r="C26" s="20">
        <f t="shared" si="6"/>
        <v>53</v>
      </c>
      <c r="D26" s="29">
        <v>0</v>
      </c>
      <c r="E26" s="29">
        <v>2</v>
      </c>
      <c r="F26" s="29">
        <v>29</v>
      </c>
      <c r="G26" s="29">
        <v>20</v>
      </c>
      <c r="H26" s="29">
        <v>2</v>
      </c>
      <c r="I26" s="29">
        <v>0</v>
      </c>
      <c r="J26" s="8">
        <f t="shared" si="7"/>
        <v>14.804469273743015</v>
      </c>
    </row>
    <row r="27" spans="1:11" ht="11.25" customHeight="1" x14ac:dyDescent="0.2">
      <c r="A27" s="22"/>
      <c r="B27" s="22" t="s">
        <v>27</v>
      </c>
      <c r="C27" s="23">
        <f t="shared" si="6"/>
        <v>21</v>
      </c>
      <c r="D27" s="24">
        <v>0</v>
      </c>
      <c r="E27" s="24">
        <v>1</v>
      </c>
      <c r="F27" s="24">
        <v>5</v>
      </c>
      <c r="G27" s="24">
        <v>7</v>
      </c>
      <c r="H27" s="24">
        <v>6</v>
      </c>
      <c r="I27" s="24">
        <v>2</v>
      </c>
      <c r="J27" s="8">
        <f t="shared" si="7"/>
        <v>5.8659217877094969</v>
      </c>
      <c r="K27" s="58"/>
    </row>
    <row r="28" spans="1:11" ht="14.1" customHeight="1" x14ac:dyDescent="0.2">
      <c r="A28" s="25" t="s">
        <v>12</v>
      </c>
      <c r="B28" s="15"/>
      <c r="C28" s="26">
        <f>SUM(C23:C27)</f>
        <v>358</v>
      </c>
      <c r="D28" s="30">
        <f t="shared" ref="D28:I28" si="8">SUM(D23:D27)</f>
        <v>64</v>
      </c>
      <c r="E28" s="30">
        <f t="shared" si="8"/>
        <v>92</v>
      </c>
      <c r="F28" s="30">
        <f t="shared" si="8"/>
        <v>148</v>
      </c>
      <c r="G28" s="30">
        <f t="shared" si="8"/>
        <v>44</v>
      </c>
      <c r="H28" s="30">
        <f t="shared" si="8"/>
        <v>8</v>
      </c>
      <c r="I28" s="30">
        <f t="shared" si="8"/>
        <v>2</v>
      </c>
      <c r="J28" s="28">
        <v>100</v>
      </c>
      <c r="K28" s="59"/>
    </row>
    <row r="29" spans="1:1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98</v>
      </c>
      <c r="J34" s="38" t="s">
        <v>28</v>
      </c>
    </row>
    <row r="35" spans="1:11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x14ac:dyDescent="0.2">
      <c r="A37" s="10"/>
      <c r="B37" s="10" t="s">
        <v>31</v>
      </c>
      <c r="C37" s="20">
        <f>SUM(D37:I37)</f>
        <v>22</v>
      </c>
      <c r="D37" s="21">
        <v>5</v>
      </c>
      <c r="E37" s="21">
        <v>6</v>
      </c>
      <c r="F37" s="21">
        <v>9</v>
      </c>
      <c r="G37" s="21">
        <v>0</v>
      </c>
      <c r="H37" s="21">
        <v>2</v>
      </c>
      <c r="I37" s="29" t="s">
        <v>17</v>
      </c>
      <c r="J37" s="41">
        <v>0.76</v>
      </c>
    </row>
    <row r="38" spans="1:11" x14ac:dyDescent="0.2">
      <c r="A38" s="10"/>
      <c r="B38" s="10" t="s">
        <v>32</v>
      </c>
      <c r="C38" s="20">
        <f t="shared" ref="C38:C42" si="9">SUM(D38:I38)</f>
        <v>54</v>
      </c>
      <c r="D38" s="21">
        <v>15</v>
      </c>
      <c r="E38" s="21">
        <v>11</v>
      </c>
      <c r="F38" s="21">
        <v>16</v>
      </c>
      <c r="G38" s="21">
        <v>8</v>
      </c>
      <c r="H38" s="21">
        <v>4</v>
      </c>
      <c r="I38" s="29" t="s">
        <v>17</v>
      </c>
      <c r="J38" s="41">
        <v>0.5</v>
      </c>
    </row>
    <row r="39" spans="1:11" x14ac:dyDescent="0.2">
      <c r="A39" s="10"/>
      <c r="B39" s="10" t="s">
        <v>33</v>
      </c>
      <c r="C39" s="20">
        <f t="shared" si="9"/>
        <v>101</v>
      </c>
      <c r="D39" s="21">
        <v>22</v>
      </c>
      <c r="E39" s="21">
        <v>24</v>
      </c>
      <c r="F39" s="21">
        <v>44</v>
      </c>
      <c r="G39" s="21">
        <v>10</v>
      </c>
      <c r="H39" s="21">
        <v>1</v>
      </c>
      <c r="I39" s="29" t="s">
        <v>17</v>
      </c>
      <c r="J39" s="41">
        <v>0.62</v>
      </c>
    </row>
    <row r="40" spans="1:11" x14ac:dyDescent="0.2">
      <c r="A40" s="10"/>
      <c r="B40" s="10" t="s">
        <v>34</v>
      </c>
      <c r="C40" s="20">
        <f t="shared" si="9"/>
        <v>42</v>
      </c>
      <c r="D40" s="21">
        <v>4</v>
      </c>
      <c r="E40" s="21">
        <v>11</v>
      </c>
      <c r="F40" s="21">
        <v>17</v>
      </c>
      <c r="G40" s="21">
        <v>7</v>
      </c>
      <c r="H40" s="21">
        <v>1</v>
      </c>
      <c r="I40" s="21">
        <v>2</v>
      </c>
      <c r="J40" s="41">
        <v>0.32</v>
      </c>
    </row>
    <row r="41" spans="1:11" x14ac:dyDescent="0.2">
      <c r="A41" s="10"/>
      <c r="B41" s="10" t="s">
        <v>35</v>
      </c>
      <c r="C41" s="20">
        <f t="shared" si="9"/>
        <v>45</v>
      </c>
      <c r="D41" s="21">
        <v>7</v>
      </c>
      <c r="E41" s="21">
        <v>17</v>
      </c>
      <c r="F41" s="21">
        <v>16</v>
      </c>
      <c r="G41" s="21">
        <v>3</v>
      </c>
      <c r="H41" s="21">
        <v>2</v>
      </c>
      <c r="I41" s="29">
        <v>0</v>
      </c>
      <c r="J41" s="41">
        <v>0.31</v>
      </c>
    </row>
    <row r="42" spans="1:11" x14ac:dyDescent="0.2">
      <c r="A42" s="22"/>
      <c r="B42" s="22" t="s">
        <v>36</v>
      </c>
      <c r="C42" s="20">
        <f t="shared" si="9"/>
        <v>102</v>
      </c>
      <c r="D42" s="42">
        <v>11</v>
      </c>
      <c r="E42" s="42">
        <v>24</v>
      </c>
      <c r="F42" s="42">
        <v>48</v>
      </c>
      <c r="G42" s="42">
        <v>18</v>
      </c>
      <c r="H42" s="24">
        <v>1</v>
      </c>
      <c r="I42" s="42">
        <v>0</v>
      </c>
      <c r="J42" s="43">
        <v>0.66</v>
      </c>
      <c r="K42" s="58"/>
    </row>
    <row r="43" spans="1:11" ht="14.1" customHeight="1" x14ac:dyDescent="0.2">
      <c r="A43" s="25" t="s">
        <v>37</v>
      </c>
      <c r="B43" s="15"/>
      <c r="C43" s="26">
        <f>SUM(C37:C42)</f>
        <v>366</v>
      </c>
      <c r="D43" s="27">
        <f t="shared" ref="D43:I43" si="10">SUM(D37:D42)</f>
        <v>64</v>
      </c>
      <c r="E43" s="27">
        <f t="shared" si="10"/>
        <v>93</v>
      </c>
      <c r="F43" s="27">
        <f t="shared" si="10"/>
        <v>150</v>
      </c>
      <c r="G43" s="27">
        <f t="shared" si="10"/>
        <v>46</v>
      </c>
      <c r="H43" s="27">
        <f t="shared" si="10"/>
        <v>11</v>
      </c>
      <c r="I43" s="27">
        <f t="shared" si="10"/>
        <v>2</v>
      </c>
      <c r="J43" s="44">
        <f>C45</f>
        <v>0.49927700324666463</v>
      </c>
      <c r="K43" s="59"/>
    </row>
    <row r="44" spans="1:11" ht="14.1" customHeight="1" x14ac:dyDescent="0.2">
      <c r="A44" s="10" t="s">
        <v>101</v>
      </c>
      <c r="B44" s="10"/>
      <c r="C44" s="45">
        <f>SUM(D44:I44)</f>
        <v>73306</v>
      </c>
      <c r="D44" s="46">
        <v>8563</v>
      </c>
      <c r="E44" s="46">
        <v>16789</v>
      </c>
      <c r="F44" s="46">
        <v>28226</v>
      </c>
      <c r="G44" s="46">
        <v>13603</v>
      </c>
      <c r="H44" s="46">
        <v>3851</v>
      </c>
      <c r="I44" s="46">
        <v>2274</v>
      </c>
      <c r="J44" s="47" t="s">
        <v>39</v>
      </c>
    </row>
    <row r="45" spans="1:11" x14ac:dyDescent="0.2">
      <c r="A45" s="15" t="s">
        <v>40</v>
      </c>
      <c r="B45" s="15"/>
      <c r="C45" s="48">
        <f>100/C$44*C43</f>
        <v>0.49927700324666463</v>
      </c>
      <c r="D45" s="49">
        <f>100/D$44*D43</f>
        <v>0.74740161158472496</v>
      </c>
      <c r="E45" s="49">
        <f>100/E$44*E43</f>
        <v>0.55393412353326577</v>
      </c>
      <c r="F45" s="49">
        <f t="shared" ref="F45:I45" si="11">100/F$44*F43</f>
        <v>0.53142492737192659</v>
      </c>
      <c r="G45" s="49">
        <f t="shared" si="11"/>
        <v>0.33816069984562225</v>
      </c>
      <c r="H45" s="49">
        <f t="shared" si="11"/>
        <v>0.28564009348221242</v>
      </c>
      <c r="I45" s="49">
        <f t="shared" si="11"/>
        <v>8.7950747581354446E-2</v>
      </c>
      <c r="J45" s="50" t="s">
        <v>39</v>
      </c>
    </row>
    <row r="46" spans="1:1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139</v>
      </c>
      <c r="K48" s="63"/>
    </row>
  </sheetData>
  <pageMargins left="0.7" right="0.7" top="0.78740157499999996" bottom="0.78740157499999996" header="0.3" footer="0.3"/>
  <pageSetup paperSize="9" orientation="portrait" r:id="rId1"/>
  <ignoredErrors>
    <ignoredError sqref="C9 C40:C42" formulaRange="1"/>
    <ignoredError sqref="C43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2854-F870-41E3-A26B-AD560F2507CC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153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154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262</v>
      </c>
      <c r="E9" s="138">
        <v>41</v>
      </c>
      <c r="F9" s="138">
        <v>66</v>
      </c>
      <c r="G9" s="138">
        <v>98</v>
      </c>
      <c r="H9" s="138">
        <v>45</v>
      </c>
      <c r="I9" s="138">
        <v>10</v>
      </c>
      <c r="J9" s="138">
        <v>2</v>
      </c>
      <c r="K9" s="139">
        <v>73.8</v>
      </c>
    </row>
    <row r="10" spans="1:11" s="1" customFormat="1" ht="11.25" customHeight="1" x14ac:dyDescent="0.2">
      <c r="B10" s="1" t="s">
        <v>10</v>
      </c>
      <c r="C10" s="126"/>
      <c r="D10" s="137">
        <v>28</v>
      </c>
      <c r="E10" s="138">
        <v>6</v>
      </c>
      <c r="F10" s="138">
        <v>1</v>
      </c>
      <c r="G10" s="138">
        <v>11</v>
      </c>
      <c r="H10" s="138">
        <v>10</v>
      </c>
      <c r="I10" s="138">
        <v>0</v>
      </c>
      <c r="J10" s="138">
        <v>0</v>
      </c>
      <c r="K10" s="139">
        <v>7.9</v>
      </c>
    </row>
    <row r="11" spans="1:11" s="1" customFormat="1" ht="11.25" customHeight="1" x14ac:dyDescent="0.2">
      <c r="B11" s="1" t="s">
        <v>11</v>
      </c>
      <c r="C11" s="126"/>
      <c r="D11" s="137">
        <v>65</v>
      </c>
      <c r="E11" s="138">
        <v>4</v>
      </c>
      <c r="F11" s="138">
        <v>14</v>
      </c>
      <c r="G11" s="138">
        <v>35</v>
      </c>
      <c r="H11" s="138">
        <v>10</v>
      </c>
      <c r="I11" s="138">
        <v>2</v>
      </c>
      <c r="J11" s="138">
        <v>0</v>
      </c>
      <c r="K11" s="139">
        <v>18.3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241</v>
      </c>
      <c r="E13" s="138">
        <v>36</v>
      </c>
      <c r="F13" s="138">
        <v>59</v>
      </c>
      <c r="G13" s="138">
        <v>102</v>
      </c>
      <c r="H13" s="138">
        <v>38</v>
      </c>
      <c r="I13" s="138">
        <v>6</v>
      </c>
      <c r="J13" s="138">
        <v>0</v>
      </c>
      <c r="K13" s="139">
        <v>67.900000000000006</v>
      </c>
    </row>
    <row r="14" spans="1:11" s="1" customFormat="1" ht="11.25" customHeight="1" x14ac:dyDescent="0.2">
      <c r="B14" s="1" t="s">
        <v>15</v>
      </c>
      <c r="C14" s="126"/>
      <c r="D14" s="137">
        <v>92</v>
      </c>
      <c r="E14" s="138">
        <v>13</v>
      </c>
      <c r="F14" s="138">
        <v>17</v>
      </c>
      <c r="G14" s="138">
        <v>39</v>
      </c>
      <c r="H14" s="138">
        <v>16</v>
      </c>
      <c r="I14" s="138">
        <v>5</v>
      </c>
      <c r="J14" s="138">
        <v>2</v>
      </c>
      <c r="K14" s="139">
        <v>25.9</v>
      </c>
    </row>
    <row r="15" spans="1:11" s="1" customFormat="1" ht="11.25" customHeight="1" x14ac:dyDescent="0.2">
      <c r="B15" s="1" t="s">
        <v>16</v>
      </c>
      <c r="C15" s="126"/>
      <c r="D15" s="137">
        <v>22</v>
      </c>
      <c r="E15" s="138">
        <v>2</v>
      </c>
      <c r="F15" s="138">
        <v>5</v>
      </c>
      <c r="G15" s="138">
        <v>3</v>
      </c>
      <c r="H15" s="138">
        <v>11</v>
      </c>
      <c r="I15" s="138">
        <v>1</v>
      </c>
      <c r="J15" s="138">
        <v>0</v>
      </c>
      <c r="K15" s="139">
        <v>6.2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124</v>
      </c>
      <c r="E17" s="138">
        <v>12</v>
      </c>
      <c r="F17" s="138">
        <v>49</v>
      </c>
      <c r="G17" s="138">
        <v>42</v>
      </c>
      <c r="H17" s="138">
        <v>17</v>
      </c>
      <c r="I17" s="138">
        <v>4</v>
      </c>
      <c r="J17" s="138">
        <v>0</v>
      </c>
      <c r="K17" s="139">
        <v>34.9</v>
      </c>
    </row>
    <row r="18" spans="1:11" s="1" customFormat="1" ht="11.25" customHeight="1" x14ac:dyDescent="0.2">
      <c r="B18" s="1" t="s">
        <v>155</v>
      </c>
      <c r="C18" s="126"/>
      <c r="D18" s="137">
        <v>203</v>
      </c>
      <c r="E18" s="138">
        <v>33</v>
      </c>
      <c r="F18" s="138">
        <v>31</v>
      </c>
      <c r="G18" s="138">
        <v>91</v>
      </c>
      <c r="H18" s="138">
        <v>38</v>
      </c>
      <c r="I18" s="138">
        <v>8</v>
      </c>
      <c r="J18" s="138">
        <v>2</v>
      </c>
      <c r="K18" s="139">
        <v>57.2</v>
      </c>
    </row>
    <row r="19" spans="1:11" s="1" customFormat="1" ht="11.25" customHeight="1" x14ac:dyDescent="0.2">
      <c r="B19" s="1" t="s">
        <v>156</v>
      </c>
      <c r="C19" s="126"/>
      <c r="D19" s="137">
        <v>28</v>
      </c>
      <c r="E19" s="138">
        <v>6</v>
      </c>
      <c r="F19" s="138">
        <v>1</v>
      </c>
      <c r="G19" s="138">
        <v>11</v>
      </c>
      <c r="H19" s="138">
        <v>10</v>
      </c>
      <c r="I19" s="138">
        <v>0</v>
      </c>
      <c r="J19" s="138">
        <v>0</v>
      </c>
      <c r="K19" s="139">
        <v>7.9</v>
      </c>
    </row>
    <row r="20" spans="1:11" s="1" customFormat="1" ht="11.25" customHeight="1" x14ac:dyDescent="0.2">
      <c r="A20" s="1" t="s">
        <v>2</v>
      </c>
      <c r="C20" s="126"/>
      <c r="D20" s="134">
        <v>355</v>
      </c>
      <c r="E20" s="135">
        <v>51</v>
      </c>
      <c r="F20" s="135">
        <v>81</v>
      </c>
      <c r="G20" s="135">
        <v>144</v>
      </c>
      <c r="H20" s="135">
        <v>65</v>
      </c>
      <c r="I20" s="135">
        <v>12</v>
      </c>
      <c r="J20" s="135">
        <v>2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C707-D3E6-43AF-B308-68F13E346987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134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135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291</v>
      </c>
      <c r="E9" s="138">
        <v>38</v>
      </c>
      <c r="F9" s="138">
        <v>84</v>
      </c>
      <c r="G9" s="138">
        <v>111</v>
      </c>
      <c r="H9" s="138">
        <v>45</v>
      </c>
      <c r="I9" s="138">
        <v>11</v>
      </c>
      <c r="J9" s="138">
        <v>2</v>
      </c>
      <c r="K9" s="139">
        <v>65.099999999999994</v>
      </c>
    </row>
    <row r="10" spans="1:11" s="1" customFormat="1" ht="11.25" customHeight="1" x14ac:dyDescent="0.2">
      <c r="B10" s="1" t="s">
        <v>10</v>
      </c>
      <c r="C10" s="126"/>
      <c r="D10" s="137">
        <v>57</v>
      </c>
      <c r="E10" s="138">
        <v>0</v>
      </c>
      <c r="F10" s="138">
        <v>6</v>
      </c>
      <c r="G10" s="138">
        <v>26</v>
      </c>
      <c r="H10" s="138">
        <v>25</v>
      </c>
      <c r="I10" s="138">
        <v>0</v>
      </c>
      <c r="J10" s="138">
        <v>0</v>
      </c>
      <c r="K10" s="139">
        <v>12.8</v>
      </c>
    </row>
    <row r="11" spans="1:11" s="1" customFormat="1" ht="11.25" customHeight="1" x14ac:dyDescent="0.2">
      <c r="B11" s="1" t="s">
        <v>11</v>
      </c>
      <c r="C11" s="126"/>
      <c r="D11" s="137">
        <v>99</v>
      </c>
      <c r="E11" s="138">
        <v>16</v>
      </c>
      <c r="F11" s="138">
        <v>28</v>
      </c>
      <c r="G11" s="138">
        <v>37</v>
      </c>
      <c r="H11" s="138">
        <v>15</v>
      </c>
      <c r="I11" s="138">
        <v>3</v>
      </c>
      <c r="J11" s="138">
        <v>0</v>
      </c>
      <c r="K11" s="139">
        <v>22.1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335</v>
      </c>
      <c r="E13" s="138">
        <v>35</v>
      </c>
      <c r="F13" s="138">
        <v>84</v>
      </c>
      <c r="G13" s="138">
        <v>136</v>
      </c>
      <c r="H13" s="138">
        <v>69</v>
      </c>
      <c r="I13" s="138">
        <v>10</v>
      </c>
      <c r="J13" s="138">
        <v>1</v>
      </c>
      <c r="K13" s="139">
        <v>74.900000000000006</v>
      </c>
    </row>
    <row r="14" spans="1:11" s="1" customFormat="1" ht="11.25" customHeight="1" x14ac:dyDescent="0.2">
      <c r="B14" s="1" t="s">
        <v>15</v>
      </c>
      <c r="C14" s="126"/>
      <c r="D14" s="137">
        <v>89</v>
      </c>
      <c r="E14" s="138">
        <v>16</v>
      </c>
      <c r="F14" s="138">
        <v>31</v>
      </c>
      <c r="G14" s="138">
        <v>26</v>
      </c>
      <c r="H14" s="138">
        <v>12</v>
      </c>
      <c r="I14" s="138">
        <v>3</v>
      </c>
      <c r="J14" s="138">
        <v>1</v>
      </c>
      <c r="K14" s="139">
        <v>19.899999999999999</v>
      </c>
    </row>
    <row r="15" spans="1:11" s="1" customFormat="1" ht="11.25" customHeight="1" x14ac:dyDescent="0.2">
      <c r="B15" s="1" t="s">
        <v>16</v>
      </c>
      <c r="C15" s="126"/>
      <c r="D15" s="137">
        <v>23</v>
      </c>
      <c r="E15" s="138">
        <v>3</v>
      </c>
      <c r="F15" s="138">
        <v>3</v>
      </c>
      <c r="G15" s="138">
        <v>12</v>
      </c>
      <c r="H15" s="138">
        <v>4</v>
      </c>
      <c r="I15" s="138">
        <v>1</v>
      </c>
      <c r="J15" s="138">
        <v>0</v>
      </c>
      <c r="K15" s="139">
        <v>5.0999999999999996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142</v>
      </c>
      <c r="E17" s="138">
        <v>15</v>
      </c>
      <c r="F17" s="138">
        <v>66</v>
      </c>
      <c r="G17" s="138">
        <v>43</v>
      </c>
      <c r="H17" s="138">
        <v>14</v>
      </c>
      <c r="I17" s="138">
        <v>4</v>
      </c>
      <c r="J17" s="138">
        <v>0</v>
      </c>
      <c r="K17" s="139">
        <v>31.8</v>
      </c>
    </row>
    <row r="18" spans="1:11" s="1" customFormat="1" ht="11.25" customHeight="1" x14ac:dyDescent="0.2">
      <c r="B18" s="1" t="s">
        <v>137</v>
      </c>
      <c r="C18" s="126"/>
      <c r="D18" s="137">
        <v>248</v>
      </c>
      <c r="E18" s="138">
        <v>39</v>
      </c>
      <c r="F18" s="138">
        <v>46</v>
      </c>
      <c r="G18" s="138">
        <v>105</v>
      </c>
      <c r="H18" s="138">
        <v>46</v>
      </c>
      <c r="I18" s="138">
        <v>10</v>
      </c>
      <c r="J18" s="138">
        <v>2</v>
      </c>
      <c r="K18" s="139">
        <v>55.5</v>
      </c>
    </row>
    <row r="19" spans="1:11" s="1" customFormat="1" ht="11.25" customHeight="1" x14ac:dyDescent="0.2">
      <c r="B19" s="1" t="s">
        <v>138</v>
      </c>
      <c r="C19" s="126"/>
      <c r="D19" s="137">
        <v>57</v>
      </c>
      <c r="E19" s="138">
        <v>0</v>
      </c>
      <c r="F19" s="138">
        <v>6</v>
      </c>
      <c r="G19" s="138">
        <v>26</v>
      </c>
      <c r="H19" s="138">
        <v>25</v>
      </c>
      <c r="I19" s="138">
        <v>0</v>
      </c>
      <c r="J19" s="138">
        <v>0</v>
      </c>
      <c r="K19" s="139">
        <v>12.8</v>
      </c>
    </row>
    <row r="20" spans="1:11" s="1" customFormat="1" ht="11.25" customHeight="1" x14ac:dyDescent="0.2">
      <c r="A20" s="1" t="s">
        <v>2</v>
      </c>
      <c r="C20" s="126"/>
      <c r="D20" s="134">
        <v>447</v>
      </c>
      <c r="E20" s="135">
        <v>54</v>
      </c>
      <c r="F20" s="135">
        <v>118</v>
      </c>
      <c r="G20" s="135">
        <v>174</v>
      </c>
      <c r="H20" s="135">
        <v>85</v>
      </c>
      <c r="I20" s="135">
        <v>14</v>
      </c>
      <c r="J20" s="135">
        <v>2</v>
      </c>
      <c r="K20" s="136">
        <v>100</v>
      </c>
    </row>
    <row r="21" spans="1:11" ht="11.25" customHeight="1" x14ac:dyDescent="0.2">
      <c r="A21" s="129" t="s">
        <v>152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130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131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345</v>
      </c>
      <c r="E9" s="107">
        <v>39</v>
      </c>
      <c r="F9" s="107">
        <v>110</v>
      </c>
      <c r="G9" s="107">
        <v>134</v>
      </c>
      <c r="H9" s="107">
        <v>48</v>
      </c>
      <c r="I9" s="107">
        <v>9</v>
      </c>
      <c r="J9" s="107">
        <v>5</v>
      </c>
      <c r="K9" s="105">
        <f>100/D27*D9</f>
        <v>82.142857142857139</v>
      </c>
    </row>
    <row r="10" spans="1:11" ht="11.25" customHeight="1" x14ac:dyDescent="0.2">
      <c r="B10" s="1" t="s">
        <v>10</v>
      </c>
      <c r="D10" s="106">
        <f t="shared" ref="D10:D26" si="0">SUM(E10:J10)</f>
        <v>6</v>
      </c>
      <c r="E10" s="107">
        <v>6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5">
        <f>100/D27*D10</f>
        <v>1.4285714285714284</v>
      </c>
    </row>
    <row r="11" spans="1:11" ht="11.25" customHeight="1" x14ac:dyDescent="0.2">
      <c r="B11" s="1" t="s">
        <v>11</v>
      </c>
      <c r="D11" s="106">
        <f t="shared" si="0"/>
        <v>69</v>
      </c>
      <c r="E11" s="107">
        <v>3</v>
      </c>
      <c r="F11" s="107">
        <v>18</v>
      </c>
      <c r="G11" s="107">
        <v>26</v>
      </c>
      <c r="H11" s="107">
        <v>12</v>
      </c>
      <c r="I11" s="107">
        <v>10</v>
      </c>
      <c r="J11" s="107">
        <v>0</v>
      </c>
      <c r="K11" s="105">
        <f>100/D27*D11</f>
        <v>16.428571428571427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293</v>
      </c>
      <c r="E13" s="107">
        <v>40</v>
      </c>
      <c r="F13" s="107">
        <v>91</v>
      </c>
      <c r="G13" s="107">
        <v>107</v>
      </c>
      <c r="H13" s="107">
        <v>47</v>
      </c>
      <c r="I13" s="107">
        <v>6</v>
      </c>
      <c r="J13" s="107">
        <v>2</v>
      </c>
      <c r="K13" s="105">
        <f>100/D27*D13</f>
        <v>69.761904761904759</v>
      </c>
    </row>
    <row r="14" spans="1:11" ht="11.25" customHeight="1" x14ac:dyDescent="0.2">
      <c r="B14" s="1" t="s">
        <v>15</v>
      </c>
      <c r="D14" s="106">
        <f t="shared" si="0"/>
        <v>77</v>
      </c>
      <c r="E14" s="107">
        <v>8</v>
      </c>
      <c r="F14" s="107">
        <v>25</v>
      </c>
      <c r="G14" s="107">
        <v>30</v>
      </c>
      <c r="H14" s="107">
        <v>7</v>
      </c>
      <c r="I14" s="107">
        <v>4</v>
      </c>
      <c r="J14" s="107">
        <v>3</v>
      </c>
      <c r="K14" s="105">
        <f>100/D27*D14</f>
        <v>18.333333333333332</v>
      </c>
    </row>
    <row r="15" spans="1:11" ht="11.25" customHeight="1" x14ac:dyDescent="0.2">
      <c r="B15" s="1" t="s">
        <v>16</v>
      </c>
      <c r="D15" s="106">
        <f t="shared" si="0"/>
        <v>50</v>
      </c>
      <c r="E15" s="107">
        <v>0</v>
      </c>
      <c r="F15" s="107">
        <v>12</v>
      </c>
      <c r="G15" s="107">
        <v>23</v>
      </c>
      <c r="H15" s="107">
        <v>6</v>
      </c>
      <c r="I15" s="107">
        <v>9</v>
      </c>
      <c r="J15" s="107">
        <v>0</v>
      </c>
      <c r="K15" s="105">
        <f>100/D27*D15</f>
        <v>11.904761904761903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168</v>
      </c>
      <c r="E17" s="107">
        <v>13</v>
      </c>
      <c r="F17" s="107">
        <v>70</v>
      </c>
      <c r="G17" s="107">
        <v>68</v>
      </c>
      <c r="H17" s="107">
        <v>12</v>
      </c>
      <c r="I17" s="107">
        <v>3</v>
      </c>
      <c r="J17" s="107">
        <v>2</v>
      </c>
      <c r="K17" s="105">
        <f>100/D27*D17</f>
        <v>40</v>
      </c>
    </row>
    <row r="18" spans="1:11" ht="11.25" customHeight="1" x14ac:dyDescent="0.2">
      <c r="B18" s="1" t="s">
        <v>132</v>
      </c>
      <c r="D18" s="106">
        <f t="shared" si="0"/>
        <v>246</v>
      </c>
      <c r="E18" s="107">
        <v>29</v>
      </c>
      <c r="F18" s="107">
        <v>58</v>
      </c>
      <c r="G18" s="107">
        <v>92</v>
      </c>
      <c r="H18" s="107">
        <v>48</v>
      </c>
      <c r="I18" s="107">
        <v>16</v>
      </c>
      <c r="J18" s="107">
        <v>3</v>
      </c>
      <c r="K18" s="105">
        <f>100/D27*D18</f>
        <v>58.571428571428569</v>
      </c>
    </row>
    <row r="19" spans="1:11" ht="11.25" customHeight="1" x14ac:dyDescent="0.2">
      <c r="B19" s="1" t="s">
        <v>133</v>
      </c>
      <c r="D19" s="106">
        <f t="shared" si="0"/>
        <v>6</v>
      </c>
      <c r="E19" s="107">
        <v>6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5">
        <f>100/D27*D19</f>
        <v>1.4285714285714284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20</v>
      </c>
      <c r="E21" s="107">
        <v>5</v>
      </c>
      <c r="F21" s="107">
        <v>6</v>
      </c>
      <c r="G21" s="107">
        <v>6</v>
      </c>
      <c r="H21" s="107">
        <v>1</v>
      </c>
      <c r="I21" s="107">
        <v>1</v>
      </c>
      <c r="J21" s="107">
        <v>1</v>
      </c>
      <c r="K21" s="105">
        <f>100/D27*D21</f>
        <v>4.7619047619047619</v>
      </c>
    </row>
    <row r="22" spans="1:11" ht="11.25" customHeight="1" x14ac:dyDescent="0.2">
      <c r="B22" s="104" t="s">
        <v>111</v>
      </c>
      <c r="C22" s="103"/>
      <c r="D22" s="106">
        <f t="shared" si="0"/>
        <v>75</v>
      </c>
      <c r="E22" s="107">
        <v>22</v>
      </c>
      <c r="F22" s="107">
        <v>26</v>
      </c>
      <c r="G22" s="107">
        <v>23</v>
      </c>
      <c r="H22" s="107">
        <v>4</v>
      </c>
      <c r="I22" s="107">
        <v>0</v>
      </c>
      <c r="J22" s="107">
        <v>0</v>
      </c>
      <c r="K22" s="105">
        <f>100/D27*D22</f>
        <v>17.857142857142858</v>
      </c>
    </row>
    <row r="23" spans="1:11" ht="11.25" customHeight="1" x14ac:dyDescent="0.2">
      <c r="B23" s="104" t="s">
        <v>25</v>
      </c>
      <c r="C23" s="103"/>
      <c r="D23" s="106">
        <f t="shared" si="0"/>
        <v>190</v>
      </c>
      <c r="E23" s="107">
        <v>15</v>
      </c>
      <c r="F23" s="107">
        <v>76</v>
      </c>
      <c r="G23" s="107">
        <v>84</v>
      </c>
      <c r="H23" s="107">
        <v>15</v>
      </c>
      <c r="I23" s="107">
        <v>0</v>
      </c>
      <c r="J23" s="107">
        <v>0</v>
      </c>
      <c r="K23" s="105">
        <f>100/D27*D23</f>
        <v>45.238095238095234</v>
      </c>
    </row>
    <row r="24" spans="1:11" ht="11.25" customHeight="1" x14ac:dyDescent="0.2">
      <c r="B24" s="104" t="s">
        <v>26</v>
      </c>
      <c r="C24" s="103"/>
      <c r="D24" s="106">
        <f t="shared" si="0"/>
        <v>74</v>
      </c>
      <c r="E24" s="107">
        <v>5</v>
      </c>
      <c r="F24" s="107">
        <v>11</v>
      </c>
      <c r="G24" s="107">
        <v>32</v>
      </c>
      <c r="H24" s="107">
        <v>20</v>
      </c>
      <c r="I24" s="107">
        <v>5</v>
      </c>
      <c r="J24" s="107">
        <v>1</v>
      </c>
      <c r="K24" s="105">
        <f>100/D27*D24</f>
        <v>17.619047619047617</v>
      </c>
    </row>
    <row r="25" spans="1:11" ht="11.25" customHeight="1" x14ac:dyDescent="0.2">
      <c r="B25" s="104" t="s">
        <v>109</v>
      </c>
      <c r="C25" s="103"/>
      <c r="D25" s="106">
        <f t="shared" si="0"/>
        <v>53</v>
      </c>
      <c r="E25" s="107">
        <v>0</v>
      </c>
      <c r="F25" s="107">
        <v>6</v>
      </c>
      <c r="G25" s="107">
        <v>12</v>
      </c>
      <c r="H25" s="107">
        <v>20</v>
      </c>
      <c r="I25" s="107">
        <v>13</v>
      </c>
      <c r="J25" s="107">
        <v>2</v>
      </c>
      <c r="K25" s="105">
        <f>100/D27*D25</f>
        <v>12.619047619047619</v>
      </c>
    </row>
    <row r="26" spans="1:11" ht="11.25" customHeight="1" x14ac:dyDescent="0.2">
      <c r="B26" s="103" t="s">
        <v>103</v>
      </c>
      <c r="C26" s="103"/>
      <c r="D26" s="106">
        <f t="shared" si="0"/>
        <v>8</v>
      </c>
      <c r="E26" s="107">
        <f>E27-E21-E22-E23-E24-E25</f>
        <v>1</v>
      </c>
      <c r="F26" s="107">
        <f t="shared" ref="F26:J26" si="1">F27-F21-F22-F23-F24-F25</f>
        <v>3</v>
      </c>
      <c r="G26" s="107">
        <f t="shared" si="1"/>
        <v>3</v>
      </c>
      <c r="H26" s="107">
        <f t="shared" si="1"/>
        <v>0</v>
      </c>
      <c r="I26" s="107">
        <f t="shared" si="1"/>
        <v>0</v>
      </c>
      <c r="J26" s="107">
        <f t="shared" si="1"/>
        <v>1</v>
      </c>
      <c r="K26" s="105">
        <f>100/D27*D26</f>
        <v>1.9047619047619047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420</v>
      </c>
      <c r="E27" s="109">
        <f>SUM(E9:E11)</f>
        <v>48</v>
      </c>
      <c r="F27" s="109">
        <f t="shared" ref="F27:K27" si="2">SUM(F9:F11)</f>
        <v>128</v>
      </c>
      <c r="G27" s="109">
        <f t="shared" si="2"/>
        <v>160</v>
      </c>
      <c r="H27" s="109">
        <f t="shared" si="2"/>
        <v>60</v>
      </c>
      <c r="I27" s="109">
        <f t="shared" si="2"/>
        <v>19</v>
      </c>
      <c r="J27" s="109">
        <f t="shared" si="2"/>
        <v>5</v>
      </c>
      <c r="K27" s="111">
        <f t="shared" si="2"/>
        <v>100</v>
      </c>
    </row>
    <row r="28" spans="1:11" ht="11.25" customHeight="1" x14ac:dyDescent="0.2">
      <c r="A28" s="129" t="s">
        <v>152</v>
      </c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119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120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304</v>
      </c>
      <c r="E9" s="107">
        <v>30</v>
      </c>
      <c r="F9" s="107">
        <v>67</v>
      </c>
      <c r="G9" s="107">
        <v>145</v>
      </c>
      <c r="H9" s="107">
        <v>47</v>
      </c>
      <c r="I9" s="107">
        <v>10</v>
      </c>
      <c r="J9" s="107">
        <v>5</v>
      </c>
      <c r="K9" s="105">
        <f>100/D27*D9</f>
        <v>67.706013363028958</v>
      </c>
    </row>
    <row r="10" spans="1:11" ht="11.25" customHeight="1" x14ac:dyDescent="0.2">
      <c r="B10" s="1" t="s">
        <v>10</v>
      </c>
      <c r="D10" s="106">
        <f t="shared" ref="D10:D26" si="0">SUM(E10:J10)</f>
        <v>18</v>
      </c>
      <c r="E10" s="107">
        <v>8</v>
      </c>
      <c r="F10" s="107">
        <v>3</v>
      </c>
      <c r="G10" s="107">
        <v>0</v>
      </c>
      <c r="H10" s="107">
        <v>1</v>
      </c>
      <c r="I10" s="107">
        <v>6</v>
      </c>
      <c r="J10" s="107">
        <v>0</v>
      </c>
      <c r="K10" s="105">
        <f>100/D27*D10</f>
        <v>4.0089086859688194</v>
      </c>
    </row>
    <row r="11" spans="1:11" ht="11.25" customHeight="1" x14ac:dyDescent="0.2">
      <c r="B11" s="1" t="s">
        <v>11</v>
      </c>
      <c r="D11" s="106">
        <f t="shared" si="0"/>
        <v>127</v>
      </c>
      <c r="E11" s="107">
        <v>30</v>
      </c>
      <c r="F11" s="107">
        <v>25</v>
      </c>
      <c r="G11" s="107">
        <v>56</v>
      </c>
      <c r="H11" s="107">
        <v>12</v>
      </c>
      <c r="I11" s="107">
        <v>4</v>
      </c>
      <c r="J11" s="107">
        <v>0</v>
      </c>
      <c r="K11" s="105">
        <f>100/D27*D11</f>
        <v>28.285077951002229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334</v>
      </c>
      <c r="E13" s="107">
        <v>41</v>
      </c>
      <c r="F13" s="107">
        <v>79</v>
      </c>
      <c r="G13" s="107">
        <v>150</v>
      </c>
      <c r="H13" s="107">
        <v>43</v>
      </c>
      <c r="I13" s="107">
        <v>17</v>
      </c>
      <c r="J13" s="107">
        <v>4</v>
      </c>
      <c r="K13" s="105">
        <f>100/D27*D13</f>
        <v>74.387527839643653</v>
      </c>
    </row>
    <row r="14" spans="1:11" ht="11.25" customHeight="1" x14ac:dyDescent="0.2">
      <c r="B14" s="1" t="s">
        <v>15</v>
      </c>
      <c r="D14" s="106">
        <f t="shared" si="0"/>
        <v>80</v>
      </c>
      <c r="E14" s="107">
        <v>13</v>
      </c>
      <c r="F14" s="107">
        <v>13</v>
      </c>
      <c r="G14" s="107">
        <v>36</v>
      </c>
      <c r="H14" s="107">
        <v>14</v>
      </c>
      <c r="I14" s="107">
        <v>3</v>
      </c>
      <c r="J14" s="107">
        <v>1</v>
      </c>
      <c r="K14" s="105">
        <f>100/D27*D14</f>
        <v>17.817371937639198</v>
      </c>
    </row>
    <row r="15" spans="1:11" ht="11.25" customHeight="1" x14ac:dyDescent="0.2">
      <c r="B15" s="1" t="s">
        <v>16</v>
      </c>
      <c r="D15" s="106">
        <f t="shared" si="0"/>
        <v>35</v>
      </c>
      <c r="E15" s="107">
        <v>14</v>
      </c>
      <c r="F15" s="107">
        <v>3</v>
      </c>
      <c r="G15" s="107">
        <v>15</v>
      </c>
      <c r="H15" s="107">
        <v>3</v>
      </c>
      <c r="I15" s="107">
        <v>0</v>
      </c>
      <c r="J15" s="107">
        <v>0</v>
      </c>
      <c r="K15" s="105">
        <f>100/D27*D15</f>
        <v>7.7951002227171493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117</v>
      </c>
      <c r="E17" s="107">
        <v>5</v>
      </c>
      <c r="F17" s="107">
        <v>34</v>
      </c>
      <c r="G17" s="107">
        <v>54</v>
      </c>
      <c r="H17" s="107">
        <v>16</v>
      </c>
      <c r="I17" s="107">
        <v>6</v>
      </c>
      <c r="J17" s="107">
        <v>2</v>
      </c>
      <c r="K17" s="105">
        <f>100/D27*D17</f>
        <v>26.05790645879733</v>
      </c>
    </row>
    <row r="18" spans="1:11" ht="11.25" customHeight="1" x14ac:dyDescent="0.2">
      <c r="B18" s="1" t="s">
        <v>118</v>
      </c>
      <c r="D18" s="106">
        <f t="shared" si="0"/>
        <v>314</v>
      </c>
      <c r="E18" s="107">
        <v>55</v>
      </c>
      <c r="F18" s="107">
        <v>58</v>
      </c>
      <c r="G18" s="107">
        <v>147</v>
      </c>
      <c r="H18" s="107">
        <v>43</v>
      </c>
      <c r="I18" s="107">
        <v>8</v>
      </c>
      <c r="J18" s="107">
        <v>3</v>
      </c>
      <c r="K18" s="105">
        <f>100/D27*D18</f>
        <v>69.933184855233861</v>
      </c>
    </row>
    <row r="19" spans="1:11" ht="11.25" customHeight="1" x14ac:dyDescent="0.2">
      <c r="B19" s="1" t="s">
        <v>117</v>
      </c>
      <c r="D19" s="106">
        <f t="shared" si="0"/>
        <v>18</v>
      </c>
      <c r="E19" s="107">
        <v>8</v>
      </c>
      <c r="F19" s="107">
        <v>3</v>
      </c>
      <c r="G19" s="107">
        <v>0</v>
      </c>
      <c r="H19" s="107">
        <v>1</v>
      </c>
      <c r="I19" s="107">
        <v>6</v>
      </c>
      <c r="J19" s="107">
        <v>0</v>
      </c>
      <c r="K19" s="105">
        <f>100/D27*D19</f>
        <v>4.0089086859688194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31</v>
      </c>
      <c r="E21" s="107">
        <v>20</v>
      </c>
      <c r="F21" s="107">
        <v>4</v>
      </c>
      <c r="G21" s="107">
        <v>7</v>
      </c>
      <c r="H21" s="107">
        <v>0</v>
      </c>
      <c r="I21" s="107">
        <v>0</v>
      </c>
      <c r="J21" s="107">
        <v>0</v>
      </c>
      <c r="K21" s="105">
        <f>100/D27*D21</f>
        <v>6.9042316258351901</v>
      </c>
    </row>
    <row r="22" spans="1:11" ht="11.25" customHeight="1" x14ac:dyDescent="0.2">
      <c r="B22" s="104" t="s">
        <v>111</v>
      </c>
      <c r="C22" s="103"/>
      <c r="D22" s="106">
        <f t="shared" si="0"/>
        <v>78</v>
      </c>
      <c r="E22" s="107">
        <v>28</v>
      </c>
      <c r="F22" s="107">
        <v>23</v>
      </c>
      <c r="G22" s="107">
        <v>23</v>
      </c>
      <c r="H22" s="107">
        <v>4</v>
      </c>
      <c r="I22" s="107">
        <v>0</v>
      </c>
      <c r="J22" s="107">
        <v>0</v>
      </c>
      <c r="K22" s="105">
        <f>100/D27*D22</f>
        <v>17.371937639198219</v>
      </c>
    </row>
    <row r="23" spans="1:11" ht="11.25" customHeight="1" x14ac:dyDescent="0.2">
      <c r="B23" s="104" t="s">
        <v>25</v>
      </c>
      <c r="C23" s="103"/>
      <c r="D23" s="106">
        <f t="shared" si="0"/>
        <v>195</v>
      </c>
      <c r="E23" s="107">
        <v>17</v>
      </c>
      <c r="F23" s="107">
        <v>51</v>
      </c>
      <c r="G23" s="107">
        <v>108</v>
      </c>
      <c r="H23" s="107">
        <v>18</v>
      </c>
      <c r="I23" s="107">
        <v>0</v>
      </c>
      <c r="J23" s="107">
        <v>1</v>
      </c>
      <c r="K23" s="105">
        <f>100/D27*D23</f>
        <v>43.429844097995549</v>
      </c>
    </row>
    <row r="24" spans="1:11" ht="11.25" customHeight="1" x14ac:dyDescent="0.2">
      <c r="B24" s="104" t="s">
        <v>26</v>
      </c>
      <c r="C24" s="103"/>
      <c r="D24" s="106">
        <f t="shared" si="0"/>
        <v>77</v>
      </c>
      <c r="E24" s="107">
        <v>1</v>
      </c>
      <c r="F24" s="107">
        <v>14</v>
      </c>
      <c r="G24" s="107">
        <v>48</v>
      </c>
      <c r="H24" s="107">
        <v>12</v>
      </c>
      <c r="I24" s="107">
        <v>2</v>
      </c>
      <c r="J24" s="107">
        <v>0</v>
      </c>
      <c r="K24" s="105">
        <f>100/D27*D24</f>
        <v>17.149220489977729</v>
      </c>
    </row>
    <row r="25" spans="1:11" ht="11.25" customHeight="1" x14ac:dyDescent="0.2">
      <c r="B25" s="104" t="s">
        <v>109</v>
      </c>
      <c r="C25" s="103"/>
      <c r="D25" s="106">
        <f t="shared" si="0"/>
        <v>64</v>
      </c>
      <c r="E25" s="107">
        <v>1</v>
      </c>
      <c r="F25" s="107">
        <v>3</v>
      </c>
      <c r="G25" s="107">
        <v>13</v>
      </c>
      <c r="H25" s="107">
        <v>25</v>
      </c>
      <c r="I25" s="107">
        <v>18</v>
      </c>
      <c r="J25" s="107">
        <v>4</v>
      </c>
      <c r="K25" s="105">
        <f>100/D27*D25</f>
        <v>14.253897550111359</v>
      </c>
    </row>
    <row r="26" spans="1:11" ht="11.25" customHeight="1" x14ac:dyDescent="0.2">
      <c r="B26" s="103" t="s">
        <v>103</v>
      </c>
      <c r="C26" s="103"/>
      <c r="D26" s="106">
        <f t="shared" si="0"/>
        <v>4</v>
      </c>
      <c r="E26" s="107">
        <f>E27-E21-E22-E23-E24-E25</f>
        <v>1</v>
      </c>
      <c r="F26" s="107">
        <f t="shared" ref="F26:J26" si="1">F27-F21-F22-F23-F24-F25</f>
        <v>0</v>
      </c>
      <c r="G26" s="107">
        <f t="shared" si="1"/>
        <v>2</v>
      </c>
      <c r="H26" s="107">
        <f t="shared" si="1"/>
        <v>1</v>
      </c>
      <c r="I26" s="107">
        <f t="shared" si="1"/>
        <v>0</v>
      </c>
      <c r="J26" s="107">
        <f t="shared" si="1"/>
        <v>0</v>
      </c>
      <c r="K26" s="105">
        <f>100/D27*D26</f>
        <v>0.89086859688195996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449</v>
      </c>
      <c r="E27" s="109">
        <f>SUM(E9:E11)</f>
        <v>68</v>
      </c>
      <c r="F27" s="109">
        <f t="shared" ref="F27:K27" si="2">SUM(F9:F11)</f>
        <v>95</v>
      </c>
      <c r="G27" s="109">
        <f t="shared" si="2"/>
        <v>201</v>
      </c>
      <c r="H27" s="109">
        <f t="shared" si="2"/>
        <v>60</v>
      </c>
      <c r="I27" s="109">
        <f t="shared" si="2"/>
        <v>20</v>
      </c>
      <c r="J27" s="109">
        <f t="shared" si="2"/>
        <v>5</v>
      </c>
      <c r="K27" s="111">
        <f t="shared" si="2"/>
        <v>100</v>
      </c>
    </row>
    <row r="28" spans="1:11" ht="11.25" customHeight="1" x14ac:dyDescent="0.2">
      <c r="A28" s="129" t="s">
        <v>152</v>
      </c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116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115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308</v>
      </c>
      <c r="E9" s="107">
        <v>36</v>
      </c>
      <c r="F9" s="107">
        <v>79</v>
      </c>
      <c r="G9" s="107">
        <v>133</v>
      </c>
      <c r="H9" s="107">
        <v>48</v>
      </c>
      <c r="I9" s="107">
        <v>6</v>
      </c>
      <c r="J9" s="107">
        <v>6</v>
      </c>
      <c r="K9" s="105">
        <f>100/D27*D9</f>
        <v>70.804597701149419</v>
      </c>
    </row>
    <row r="10" spans="1:11" ht="11.25" customHeight="1" x14ac:dyDescent="0.2">
      <c r="B10" s="1" t="s">
        <v>10</v>
      </c>
      <c r="D10" s="106">
        <f t="shared" ref="D10:D26" si="0">SUM(E10:J10)</f>
        <v>10</v>
      </c>
      <c r="E10" s="107">
        <v>0</v>
      </c>
      <c r="F10" s="107">
        <v>3</v>
      </c>
      <c r="G10" s="107">
        <v>7</v>
      </c>
      <c r="H10" s="107">
        <v>0</v>
      </c>
      <c r="I10" s="107">
        <v>0</v>
      </c>
      <c r="J10" s="107">
        <v>0</v>
      </c>
      <c r="K10" s="105">
        <f>100/D27*D10</f>
        <v>2.2988505747126435</v>
      </c>
    </row>
    <row r="11" spans="1:11" ht="11.25" customHeight="1" x14ac:dyDescent="0.2">
      <c r="B11" s="1" t="s">
        <v>11</v>
      </c>
      <c r="D11" s="106">
        <f t="shared" si="0"/>
        <v>117</v>
      </c>
      <c r="E11" s="107">
        <v>14</v>
      </c>
      <c r="F11" s="107">
        <v>25</v>
      </c>
      <c r="G11" s="107">
        <v>49</v>
      </c>
      <c r="H11" s="107">
        <v>21</v>
      </c>
      <c r="I11" s="107">
        <v>4</v>
      </c>
      <c r="J11" s="107">
        <v>4</v>
      </c>
      <c r="K11" s="105">
        <f>100/D27*D11</f>
        <v>26.896551724137932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343</v>
      </c>
      <c r="E13" s="107">
        <v>42</v>
      </c>
      <c r="F13" s="107">
        <v>91</v>
      </c>
      <c r="G13" s="107">
        <v>141</v>
      </c>
      <c r="H13" s="107">
        <v>55</v>
      </c>
      <c r="I13" s="107">
        <v>7</v>
      </c>
      <c r="J13" s="107">
        <v>7</v>
      </c>
      <c r="K13" s="105">
        <f>100/D27*D13</f>
        <v>78.850574712643677</v>
      </c>
    </row>
    <row r="14" spans="1:11" ht="11.25" customHeight="1" x14ac:dyDescent="0.2">
      <c r="B14" s="1" t="s">
        <v>15</v>
      </c>
      <c r="D14" s="106">
        <f t="shared" si="0"/>
        <v>74</v>
      </c>
      <c r="E14" s="107">
        <v>6</v>
      </c>
      <c r="F14" s="107">
        <v>13</v>
      </c>
      <c r="G14" s="107">
        <v>40</v>
      </c>
      <c r="H14" s="107">
        <v>10</v>
      </c>
      <c r="I14" s="107">
        <v>2</v>
      </c>
      <c r="J14" s="107">
        <v>3</v>
      </c>
      <c r="K14" s="105">
        <f>100/D27*D14</f>
        <v>17.011494252873565</v>
      </c>
    </row>
    <row r="15" spans="1:11" ht="11.25" customHeight="1" x14ac:dyDescent="0.2">
      <c r="B15" s="1" t="s">
        <v>16</v>
      </c>
      <c r="D15" s="106">
        <f t="shared" si="0"/>
        <v>18</v>
      </c>
      <c r="E15" s="107">
        <v>2</v>
      </c>
      <c r="F15" s="107">
        <v>3</v>
      </c>
      <c r="G15" s="107">
        <v>8</v>
      </c>
      <c r="H15" s="107">
        <v>4</v>
      </c>
      <c r="I15" s="107">
        <v>1</v>
      </c>
      <c r="J15" s="107">
        <v>0</v>
      </c>
      <c r="K15" s="105">
        <f>100/D27*D15</f>
        <v>4.1379310344827589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149</v>
      </c>
      <c r="E17" s="107">
        <v>13</v>
      </c>
      <c r="F17" s="107">
        <v>51</v>
      </c>
      <c r="G17" s="107">
        <v>63</v>
      </c>
      <c r="H17" s="107">
        <v>14</v>
      </c>
      <c r="I17" s="107">
        <v>4</v>
      </c>
      <c r="J17" s="107">
        <v>4</v>
      </c>
      <c r="K17" s="105">
        <f>100/D27*D17</f>
        <v>34.252873563218394</v>
      </c>
    </row>
    <row r="18" spans="1:11" ht="11.25" customHeight="1" x14ac:dyDescent="0.2">
      <c r="B18" s="1" t="s">
        <v>113</v>
      </c>
      <c r="D18" s="106">
        <f t="shared" si="0"/>
        <v>276</v>
      </c>
      <c r="E18" s="107">
        <v>37</v>
      </c>
      <c r="F18" s="107">
        <v>53</v>
      </c>
      <c r="G18" s="107">
        <v>119</v>
      </c>
      <c r="H18" s="107">
        <v>55</v>
      </c>
      <c r="I18" s="107">
        <v>6</v>
      </c>
      <c r="J18" s="107">
        <v>6</v>
      </c>
      <c r="K18" s="105">
        <f>100/D27*D18</f>
        <v>63.448275862068968</v>
      </c>
    </row>
    <row r="19" spans="1:11" ht="11.25" customHeight="1" x14ac:dyDescent="0.2">
      <c r="B19" s="1" t="s">
        <v>114</v>
      </c>
      <c r="D19" s="106">
        <f t="shared" si="0"/>
        <v>10</v>
      </c>
      <c r="E19" s="107">
        <v>0</v>
      </c>
      <c r="F19" s="107">
        <v>3</v>
      </c>
      <c r="G19" s="107">
        <v>7</v>
      </c>
      <c r="H19" s="107">
        <v>0</v>
      </c>
      <c r="I19" s="107">
        <v>0</v>
      </c>
      <c r="J19" s="107">
        <v>0</v>
      </c>
      <c r="K19" s="105">
        <f>100/D27*D19</f>
        <v>2.2988505747126435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22</v>
      </c>
      <c r="E21" s="107">
        <v>9</v>
      </c>
      <c r="F21" s="107">
        <v>5</v>
      </c>
      <c r="G21" s="107">
        <v>8</v>
      </c>
      <c r="H21" s="107">
        <v>0</v>
      </c>
      <c r="I21" s="107">
        <v>0</v>
      </c>
      <c r="J21" s="107">
        <v>0</v>
      </c>
      <c r="K21" s="105">
        <f>100/D27*D21</f>
        <v>5.0574712643678161</v>
      </c>
    </row>
    <row r="22" spans="1:11" ht="11.25" customHeight="1" x14ac:dyDescent="0.2">
      <c r="B22" s="104" t="s">
        <v>111</v>
      </c>
      <c r="C22" s="103"/>
      <c r="D22" s="106">
        <f t="shared" si="0"/>
        <v>78</v>
      </c>
      <c r="E22" s="107">
        <v>26</v>
      </c>
      <c r="F22" s="107">
        <v>30</v>
      </c>
      <c r="G22" s="107">
        <v>19</v>
      </c>
      <c r="H22" s="107">
        <v>3</v>
      </c>
      <c r="I22" s="107">
        <v>0</v>
      </c>
      <c r="J22" s="107">
        <v>0</v>
      </c>
      <c r="K22" s="105">
        <f>100/D27*D22</f>
        <v>17.931034482758619</v>
      </c>
    </row>
    <row r="23" spans="1:11" ht="11.25" customHeight="1" x14ac:dyDescent="0.2">
      <c r="B23" s="104" t="s">
        <v>25</v>
      </c>
      <c r="C23" s="103"/>
      <c r="D23" s="106">
        <f t="shared" si="0"/>
        <v>171</v>
      </c>
      <c r="E23" s="107">
        <v>4</v>
      </c>
      <c r="F23" s="107">
        <v>48</v>
      </c>
      <c r="G23" s="107">
        <v>94</v>
      </c>
      <c r="H23" s="107">
        <v>24</v>
      </c>
      <c r="I23" s="107">
        <v>1</v>
      </c>
      <c r="J23" s="107">
        <v>0</v>
      </c>
      <c r="K23" s="105">
        <f>100/D27*D23</f>
        <v>39.310344827586206</v>
      </c>
    </row>
    <row r="24" spans="1:11" ht="11.25" customHeight="1" x14ac:dyDescent="0.2">
      <c r="B24" s="104" t="s">
        <v>26</v>
      </c>
      <c r="C24" s="103"/>
      <c r="D24" s="106">
        <f t="shared" si="0"/>
        <v>87</v>
      </c>
      <c r="E24" s="107">
        <v>2</v>
      </c>
      <c r="F24" s="107">
        <v>10</v>
      </c>
      <c r="G24" s="107">
        <v>51</v>
      </c>
      <c r="H24" s="107">
        <v>15</v>
      </c>
      <c r="I24" s="107">
        <v>5</v>
      </c>
      <c r="J24" s="107">
        <v>4</v>
      </c>
      <c r="K24" s="105">
        <f>100/D27*D24</f>
        <v>20</v>
      </c>
    </row>
    <row r="25" spans="1:11" ht="11.25" customHeight="1" x14ac:dyDescent="0.2">
      <c r="B25" s="104" t="s">
        <v>109</v>
      </c>
      <c r="C25" s="103"/>
      <c r="D25" s="106">
        <f t="shared" si="0"/>
        <v>38</v>
      </c>
      <c r="E25" s="107">
        <v>3</v>
      </c>
      <c r="F25" s="107">
        <v>3</v>
      </c>
      <c r="G25" s="107">
        <v>8</v>
      </c>
      <c r="H25" s="107">
        <v>16</v>
      </c>
      <c r="I25" s="107">
        <v>3</v>
      </c>
      <c r="J25" s="107">
        <v>5</v>
      </c>
      <c r="K25" s="105">
        <f>100/D27*D25</f>
        <v>8.7356321839080451</v>
      </c>
    </row>
    <row r="26" spans="1:11" ht="11.25" customHeight="1" x14ac:dyDescent="0.2">
      <c r="B26" s="103" t="s">
        <v>103</v>
      </c>
      <c r="C26" s="103"/>
      <c r="D26" s="106">
        <f t="shared" si="0"/>
        <v>39</v>
      </c>
      <c r="E26" s="107">
        <f>E27-E21-E22-E23-E24-E25</f>
        <v>6</v>
      </c>
      <c r="F26" s="107">
        <f t="shared" ref="F26:J26" si="1">F27-F21-F22-F23-F24-F25</f>
        <v>11</v>
      </c>
      <c r="G26" s="107">
        <f t="shared" si="1"/>
        <v>9</v>
      </c>
      <c r="H26" s="107">
        <f t="shared" si="1"/>
        <v>11</v>
      </c>
      <c r="I26" s="107">
        <f t="shared" si="1"/>
        <v>1</v>
      </c>
      <c r="J26" s="107">
        <f t="shared" si="1"/>
        <v>1</v>
      </c>
      <c r="K26" s="105">
        <f>100/D27*D26</f>
        <v>8.9655172413793096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435</v>
      </c>
      <c r="E27" s="109">
        <f>SUM(E9:E11)</f>
        <v>50</v>
      </c>
      <c r="F27" s="109">
        <f t="shared" ref="F27:K27" si="2">SUM(F9:F11)</f>
        <v>107</v>
      </c>
      <c r="G27" s="109">
        <f t="shared" si="2"/>
        <v>189</v>
      </c>
      <c r="H27" s="109">
        <f t="shared" si="2"/>
        <v>69</v>
      </c>
      <c r="I27" s="109">
        <f t="shared" si="2"/>
        <v>10</v>
      </c>
      <c r="J27" s="109">
        <f t="shared" si="2"/>
        <v>10</v>
      </c>
      <c r="K27" s="111">
        <f t="shared" si="2"/>
        <v>100</v>
      </c>
    </row>
    <row r="28" spans="1:11" ht="11.25" customHeight="1" x14ac:dyDescent="0.2"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Normal="100"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256</v>
      </c>
      <c r="D8" s="21">
        <v>23</v>
      </c>
      <c r="E8" s="21">
        <v>72</v>
      </c>
      <c r="F8" s="21">
        <v>117</v>
      </c>
      <c r="G8" s="21">
        <v>35</v>
      </c>
      <c r="H8" s="21">
        <v>6</v>
      </c>
      <c r="I8" s="21">
        <v>3</v>
      </c>
      <c r="J8" s="19">
        <f>100/$C$11*C8</f>
        <v>73.142857142857139</v>
      </c>
    </row>
    <row r="9" spans="1:10" s="11" customFormat="1" ht="11.25" customHeight="1" x14ac:dyDescent="0.2">
      <c r="A9" s="10"/>
      <c r="B9" s="10" t="s">
        <v>10</v>
      </c>
      <c r="C9" s="20">
        <f>SUM(D9:I9)</f>
        <v>24</v>
      </c>
      <c r="D9" s="21">
        <v>2</v>
      </c>
      <c r="E9" s="21">
        <v>8</v>
      </c>
      <c r="F9" s="21">
        <v>9</v>
      </c>
      <c r="G9" s="21">
        <v>2</v>
      </c>
      <c r="H9" s="21">
        <v>3</v>
      </c>
      <c r="I9" s="21">
        <v>0</v>
      </c>
      <c r="J9" s="19">
        <f>100/$C$11*C9</f>
        <v>6.8571428571428568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70</v>
      </c>
      <c r="D10" s="24">
        <v>18</v>
      </c>
      <c r="E10" s="24">
        <v>10</v>
      </c>
      <c r="F10" s="24">
        <v>30</v>
      </c>
      <c r="G10" s="24">
        <v>8</v>
      </c>
      <c r="H10" s="24">
        <v>3</v>
      </c>
      <c r="I10" s="24">
        <v>1</v>
      </c>
      <c r="J10" s="19">
        <f>100/$C$11*C10</f>
        <v>20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350</v>
      </c>
      <c r="D11" s="27">
        <f t="shared" ref="D11:I11" si="0">SUM(D8:D10)</f>
        <v>43</v>
      </c>
      <c r="E11" s="27">
        <f t="shared" si="0"/>
        <v>90</v>
      </c>
      <c r="F11" s="27">
        <f t="shared" si="0"/>
        <v>156</v>
      </c>
      <c r="G11" s="27">
        <f t="shared" si="0"/>
        <v>45</v>
      </c>
      <c r="H11" s="27">
        <f t="shared" si="0"/>
        <v>12</v>
      </c>
      <c r="I11" s="27">
        <f t="shared" si="0"/>
        <v>4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248</v>
      </c>
      <c r="D13" s="29">
        <v>34</v>
      </c>
      <c r="E13" s="29">
        <v>67</v>
      </c>
      <c r="F13" s="29">
        <v>119</v>
      </c>
      <c r="G13" s="29">
        <v>24</v>
      </c>
      <c r="H13" s="29">
        <v>2</v>
      </c>
      <c r="I13" s="29">
        <v>2</v>
      </c>
      <c r="J13" s="19">
        <f>100/$C$16*C13</f>
        <v>70.857142857142847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91</v>
      </c>
      <c r="D14" s="29">
        <v>6</v>
      </c>
      <c r="E14" s="29">
        <v>20</v>
      </c>
      <c r="F14" s="29">
        <v>34</v>
      </c>
      <c r="G14" s="29">
        <v>19</v>
      </c>
      <c r="H14" s="29">
        <v>10</v>
      </c>
      <c r="I14" s="29">
        <v>2</v>
      </c>
      <c r="J14" s="19">
        <f>100/$C$16*C14</f>
        <v>26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11</v>
      </c>
      <c r="D15" s="24">
        <v>3</v>
      </c>
      <c r="E15" s="24">
        <v>3</v>
      </c>
      <c r="F15" s="24">
        <v>3</v>
      </c>
      <c r="G15" s="24">
        <v>2</v>
      </c>
      <c r="H15" s="24" t="s">
        <v>17</v>
      </c>
      <c r="I15" s="24">
        <v>0</v>
      </c>
      <c r="J15" s="19">
        <f>100/$C$16*C15</f>
        <v>3.1428571428571428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350</v>
      </c>
      <c r="D16" s="27">
        <f t="shared" ref="D16:I16" si="1">SUM(D13:D15)</f>
        <v>43</v>
      </c>
      <c r="E16" s="27">
        <f t="shared" si="1"/>
        <v>90</v>
      </c>
      <c r="F16" s="27">
        <f t="shared" si="1"/>
        <v>156</v>
      </c>
      <c r="G16" s="27">
        <f t="shared" si="1"/>
        <v>45</v>
      </c>
      <c r="H16" s="27">
        <f t="shared" si="1"/>
        <v>12</v>
      </c>
      <c r="I16" s="27">
        <f t="shared" si="1"/>
        <v>4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118</v>
      </c>
      <c r="D18" s="29">
        <v>13</v>
      </c>
      <c r="E18" s="29">
        <v>39</v>
      </c>
      <c r="F18" s="29">
        <v>47</v>
      </c>
      <c r="G18" s="29">
        <v>13</v>
      </c>
      <c r="H18" s="29">
        <v>5</v>
      </c>
      <c r="I18" s="29">
        <v>1</v>
      </c>
      <c r="J18" s="8">
        <f>100/$C$21*C18</f>
        <v>33.714285714285715</v>
      </c>
    </row>
    <row r="19" spans="1:10" s="11" customFormat="1" ht="11.25" customHeight="1" x14ac:dyDescent="0.2">
      <c r="A19" s="10"/>
      <c r="B19" s="10" t="s">
        <v>20</v>
      </c>
      <c r="C19" s="20">
        <f>SUM(D19:I19)</f>
        <v>208</v>
      </c>
      <c r="D19" s="29">
        <v>28</v>
      </c>
      <c r="E19" s="29">
        <v>43</v>
      </c>
      <c r="F19" s="29">
        <v>100</v>
      </c>
      <c r="G19" s="29">
        <v>30</v>
      </c>
      <c r="H19" s="29">
        <v>4</v>
      </c>
      <c r="I19" s="29">
        <v>3</v>
      </c>
      <c r="J19" s="8">
        <f>100/$C$21*C19</f>
        <v>59.428571428571423</v>
      </c>
    </row>
    <row r="20" spans="1:10" s="11" customFormat="1" ht="11.25" customHeight="1" x14ac:dyDescent="0.2">
      <c r="A20" s="22"/>
      <c r="B20" s="22" t="s">
        <v>21</v>
      </c>
      <c r="C20" s="23">
        <f>SUM(D20:I20)</f>
        <v>24</v>
      </c>
      <c r="D20" s="24">
        <v>2</v>
      </c>
      <c r="E20" s="24">
        <v>8</v>
      </c>
      <c r="F20" s="24">
        <v>9</v>
      </c>
      <c r="G20" s="24">
        <v>2</v>
      </c>
      <c r="H20" s="24">
        <v>3</v>
      </c>
      <c r="I20" s="24">
        <v>0</v>
      </c>
      <c r="J20" s="8">
        <f>100/$C$21*C20</f>
        <v>6.8571428571428568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350</v>
      </c>
      <c r="D21" s="27">
        <f t="shared" ref="D21:I21" si="2">SUM(D18:D20)</f>
        <v>43</v>
      </c>
      <c r="E21" s="27">
        <f t="shared" si="2"/>
        <v>90</v>
      </c>
      <c r="F21" s="27">
        <f t="shared" si="2"/>
        <v>156</v>
      </c>
      <c r="G21" s="27">
        <f t="shared" si="2"/>
        <v>45</v>
      </c>
      <c r="H21" s="27">
        <f t="shared" si="2"/>
        <v>12</v>
      </c>
      <c r="I21" s="27">
        <f t="shared" si="2"/>
        <v>4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10" t="s">
        <v>23</v>
      </c>
      <c r="C23" s="20">
        <f t="shared" ref="C23:C28" si="3">SUM(D23:I23)</f>
        <v>18</v>
      </c>
      <c r="D23" s="29">
        <v>9</v>
      </c>
      <c r="E23" s="29">
        <v>5</v>
      </c>
      <c r="F23" s="29">
        <v>4</v>
      </c>
      <c r="G23" s="29" t="s">
        <v>17</v>
      </c>
      <c r="H23" s="29" t="s">
        <v>17</v>
      </c>
      <c r="I23" s="29">
        <v>0</v>
      </c>
      <c r="J23" s="8">
        <f>100/$C$28*C23</f>
        <v>5.202312138728324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71</v>
      </c>
      <c r="D24" s="29">
        <v>23</v>
      </c>
      <c r="E24" s="29">
        <v>23</v>
      </c>
      <c r="F24" s="29">
        <v>23</v>
      </c>
      <c r="G24" s="29">
        <v>2</v>
      </c>
      <c r="H24" s="29" t="s">
        <v>17</v>
      </c>
      <c r="I24" s="29">
        <v>0</v>
      </c>
      <c r="J24" s="8">
        <f>100/$C$28*C24</f>
        <v>20.520231213872833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139</v>
      </c>
      <c r="D25" s="29">
        <v>8</v>
      </c>
      <c r="E25" s="29">
        <v>41</v>
      </c>
      <c r="F25" s="29">
        <v>75</v>
      </c>
      <c r="G25" s="29">
        <v>14</v>
      </c>
      <c r="H25" s="29">
        <v>1</v>
      </c>
      <c r="I25" s="29">
        <v>0</v>
      </c>
      <c r="J25" s="8">
        <f>100/$C$28*C25</f>
        <v>40.173410404624278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62</v>
      </c>
      <c r="D26" s="29">
        <v>2</v>
      </c>
      <c r="E26" s="29">
        <v>11</v>
      </c>
      <c r="F26" s="29">
        <v>30</v>
      </c>
      <c r="G26" s="29">
        <v>16</v>
      </c>
      <c r="H26" s="29">
        <v>2</v>
      </c>
      <c r="I26" s="29">
        <v>1</v>
      </c>
      <c r="J26" s="8">
        <f>100/$C$28*C26</f>
        <v>17.919075144508671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56</v>
      </c>
      <c r="D27" s="24">
        <v>1</v>
      </c>
      <c r="E27" s="24">
        <v>10</v>
      </c>
      <c r="F27" s="24">
        <v>21</v>
      </c>
      <c r="G27" s="24">
        <v>13</v>
      </c>
      <c r="H27" s="24">
        <v>8</v>
      </c>
      <c r="I27" s="24">
        <v>3</v>
      </c>
      <c r="J27" s="8">
        <f>100/$C$28*C27</f>
        <v>16.184971098265898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346</v>
      </c>
      <c r="D28" s="30">
        <f t="shared" ref="D28:I28" si="4">SUM(D23:D27)</f>
        <v>43</v>
      </c>
      <c r="E28" s="30">
        <f t="shared" si="4"/>
        <v>90</v>
      </c>
      <c r="F28" s="30">
        <f t="shared" si="4"/>
        <v>153</v>
      </c>
      <c r="G28" s="30">
        <f t="shared" si="4"/>
        <v>45</v>
      </c>
      <c r="H28" s="30">
        <f t="shared" si="4"/>
        <v>11</v>
      </c>
      <c r="I28" s="30">
        <f t="shared" si="4"/>
        <v>4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22</v>
      </c>
      <c r="D37" s="29">
        <v>5</v>
      </c>
      <c r="E37" s="29">
        <v>10</v>
      </c>
      <c r="F37" s="29">
        <v>5</v>
      </c>
      <c r="G37" s="29">
        <v>2</v>
      </c>
      <c r="H37" s="29" t="s">
        <v>17</v>
      </c>
      <c r="I37" s="29">
        <v>0</v>
      </c>
      <c r="J37" s="41">
        <v>0.75</v>
      </c>
    </row>
    <row r="38" spans="1:10" s="11" customFormat="1" ht="11.25" x14ac:dyDescent="0.2">
      <c r="A38" s="10"/>
      <c r="B38" s="10" t="s">
        <v>32</v>
      </c>
      <c r="C38" s="20">
        <f t="shared" si="5"/>
        <v>26</v>
      </c>
      <c r="D38" s="29">
        <v>9</v>
      </c>
      <c r="E38" s="29">
        <v>5</v>
      </c>
      <c r="F38" s="29">
        <v>7</v>
      </c>
      <c r="G38" s="29">
        <v>2</v>
      </c>
      <c r="H38" s="29">
        <v>3</v>
      </c>
      <c r="I38" s="29">
        <v>0</v>
      </c>
      <c r="J38" s="41">
        <v>0.24</v>
      </c>
    </row>
    <row r="39" spans="1:10" s="11" customFormat="1" ht="11.25" x14ac:dyDescent="0.2">
      <c r="A39" s="10"/>
      <c r="B39" s="10" t="s">
        <v>33</v>
      </c>
      <c r="C39" s="20">
        <f t="shared" si="5"/>
        <v>77</v>
      </c>
      <c r="D39" s="29">
        <v>10</v>
      </c>
      <c r="E39" s="29">
        <v>22</v>
      </c>
      <c r="F39" s="29">
        <v>40</v>
      </c>
      <c r="G39" s="29">
        <v>4</v>
      </c>
      <c r="H39" s="29">
        <v>1</v>
      </c>
      <c r="I39" s="29">
        <v>0</v>
      </c>
      <c r="J39" s="41">
        <v>0.44</v>
      </c>
    </row>
    <row r="40" spans="1:10" s="11" customFormat="1" ht="11.25" x14ac:dyDescent="0.2">
      <c r="A40" s="10"/>
      <c r="B40" s="10" t="s">
        <v>34</v>
      </c>
      <c r="C40" s="20">
        <f t="shared" si="5"/>
        <v>72</v>
      </c>
      <c r="D40" s="21">
        <v>3</v>
      </c>
      <c r="E40" s="21">
        <v>17</v>
      </c>
      <c r="F40" s="21">
        <v>31</v>
      </c>
      <c r="G40" s="21">
        <v>11</v>
      </c>
      <c r="H40" s="21">
        <v>7</v>
      </c>
      <c r="I40" s="21">
        <v>3</v>
      </c>
      <c r="J40" s="41">
        <v>0.52</v>
      </c>
    </row>
    <row r="41" spans="1:10" s="11" customFormat="1" ht="11.25" x14ac:dyDescent="0.2">
      <c r="A41" s="10"/>
      <c r="B41" s="10" t="s">
        <v>35</v>
      </c>
      <c r="C41" s="20">
        <f t="shared" si="5"/>
        <v>53</v>
      </c>
      <c r="D41" s="29">
        <v>10</v>
      </c>
      <c r="E41" s="29">
        <v>19</v>
      </c>
      <c r="F41" s="29">
        <v>19</v>
      </c>
      <c r="G41" s="29">
        <v>5</v>
      </c>
      <c r="H41" s="29" t="s">
        <v>17</v>
      </c>
      <c r="I41" s="29">
        <v>0</v>
      </c>
      <c r="J41" s="41">
        <v>0.36</v>
      </c>
    </row>
    <row r="42" spans="1:10" s="11" customFormat="1" ht="11.25" x14ac:dyDescent="0.2">
      <c r="A42" s="22"/>
      <c r="B42" s="22" t="s">
        <v>36</v>
      </c>
      <c r="C42" s="20">
        <f t="shared" si="5"/>
        <v>100</v>
      </c>
      <c r="D42" s="42">
        <v>6</v>
      </c>
      <c r="E42" s="42">
        <v>17</v>
      </c>
      <c r="F42" s="42">
        <v>54</v>
      </c>
      <c r="G42" s="42">
        <v>21</v>
      </c>
      <c r="H42" s="42">
        <v>1</v>
      </c>
      <c r="I42" s="42">
        <v>1</v>
      </c>
      <c r="J42" s="43">
        <v>0.57999999999999996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350</v>
      </c>
      <c r="D43" s="27">
        <f t="shared" ref="D43:I43" si="6">SUM(D37:D42)</f>
        <v>43</v>
      </c>
      <c r="E43" s="27">
        <f t="shared" si="6"/>
        <v>90</v>
      </c>
      <c r="F43" s="27">
        <f t="shared" si="6"/>
        <v>156</v>
      </c>
      <c r="G43" s="27">
        <f t="shared" si="6"/>
        <v>45</v>
      </c>
      <c r="H43" s="27">
        <f t="shared" si="6"/>
        <v>12</v>
      </c>
      <c r="I43" s="27">
        <f t="shared" si="6"/>
        <v>4</v>
      </c>
      <c r="J43" s="44">
        <f>C45</f>
        <v>0.45445692397584886</v>
      </c>
    </row>
    <row r="44" spans="1:10" s="11" customFormat="1" ht="14.1" customHeight="1" x14ac:dyDescent="0.2">
      <c r="A44" s="10" t="s">
        <v>38</v>
      </c>
      <c r="B44" s="10"/>
      <c r="C44" s="45">
        <f t="shared" si="5"/>
        <v>77015</v>
      </c>
      <c r="D44" s="46">
        <v>8399</v>
      </c>
      <c r="E44" s="46">
        <v>17505</v>
      </c>
      <c r="F44" s="46">
        <v>28938</v>
      </c>
      <c r="G44" s="46">
        <v>15189</v>
      </c>
      <c r="H44" s="46">
        <v>4542</v>
      </c>
      <c r="I44" s="46">
        <v>2442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0.45445692397584886</v>
      </c>
      <c r="D45" s="49">
        <f t="shared" ref="D45:I45" si="7">100/D$44*D43</f>
        <v>0.51196571020359571</v>
      </c>
      <c r="E45" s="49">
        <f t="shared" si="7"/>
        <v>0.51413881748071977</v>
      </c>
      <c r="F45" s="49">
        <f t="shared" si="7"/>
        <v>0.53908355795148255</v>
      </c>
      <c r="G45" s="49">
        <f t="shared" si="7"/>
        <v>0.29626703535453286</v>
      </c>
      <c r="H45" s="49">
        <f t="shared" si="7"/>
        <v>0.26420079260237783</v>
      </c>
      <c r="I45" s="49">
        <f t="shared" si="7"/>
        <v>0.16380016380016379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151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8:C42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42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43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332</v>
      </c>
      <c r="D8" s="21">
        <v>46</v>
      </c>
      <c r="E8" s="21">
        <v>94</v>
      </c>
      <c r="F8" s="21">
        <v>123</v>
      </c>
      <c r="G8" s="21">
        <v>53</v>
      </c>
      <c r="H8" s="21">
        <v>11</v>
      </c>
      <c r="I8" s="21">
        <v>5</v>
      </c>
      <c r="J8" s="19">
        <f>100/$C$11*C8</f>
        <v>75.454545454545453</v>
      </c>
    </row>
    <row r="9" spans="1:10" s="11" customFormat="1" ht="11.25" customHeight="1" x14ac:dyDescent="0.2">
      <c r="A9" s="10"/>
      <c r="B9" s="10" t="s">
        <v>10</v>
      </c>
      <c r="C9" s="20">
        <f>SUM(D9:I9)</f>
        <v>34</v>
      </c>
      <c r="D9" s="21">
        <v>0</v>
      </c>
      <c r="E9" s="21">
        <v>9</v>
      </c>
      <c r="F9" s="21">
        <v>8</v>
      </c>
      <c r="G9" s="21">
        <v>9</v>
      </c>
      <c r="H9" s="21">
        <v>7</v>
      </c>
      <c r="I9" s="21">
        <v>1</v>
      </c>
      <c r="J9" s="19">
        <f>100/$C$11*C9</f>
        <v>7.7272727272727266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74</v>
      </c>
      <c r="D10" s="24">
        <v>10</v>
      </c>
      <c r="E10" s="42">
        <v>13</v>
      </c>
      <c r="F10" s="42">
        <v>37</v>
      </c>
      <c r="G10" s="42">
        <v>12</v>
      </c>
      <c r="H10" s="24">
        <v>1</v>
      </c>
      <c r="I10" s="24">
        <v>1</v>
      </c>
      <c r="J10" s="19">
        <f>100/$C$11*C10</f>
        <v>16.818181818181817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440</v>
      </c>
      <c r="D11" s="27">
        <f t="shared" ref="D11:I11" si="0">SUM(D8:D10)</f>
        <v>56</v>
      </c>
      <c r="E11" s="27">
        <f t="shared" si="0"/>
        <v>116</v>
      </c>
      <c r="F11" s="27">
        <f t="shared" si="0"/>
        <v>168</v>
      </c>
      <c r="G11" s="27">
        <f t="shared" si="0"/>
        <v>74</v>
      </c>
      <c r="H11" s="27">
        <f t="shared" si="0"/>
        <v>19</v>
      </c>
      <c r="I11" s="27">
        <f t="shared" si="0"/>
        <v>7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310</v>
      </c>
      <c r="D13" s="29">
        <v>38</v>
      </c>
      <c r="E13" s="29">
        <v>78</v>
      </c>
      <c r="F13" s="29">
        <v>125</v>
      </c>
      <c r="G13" s="29">
        <v>54</v>
      </c>
      <c r="H13" s="29">
        <v>10</v>
      </c>
      <c r="I13" s="29">
        <v>5</v>
      </c>
      <c r="J13" s="19">
        <f>100/$C$16*C13</f>
        <v>70.454545454545453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102</v>
      </c>
      <c r="D14" s="29">
        <v>13</v>
      </c>
      <c r="E14" s="29">
        <v>27</v>
      </c>
      <c r="F14" s="29">
        <v>35</v>
      </c>
      <c r="G14" s="29">
        <v>17</v>
      </c>
      <c r="H14" s="29">
        <v>8</v>
      </c>
      <c r="I14" s="29">
        <v>2</v>
      </c>
      <c r="J14" s="19">
        <f>100/$C$16*C14</f>
        <v>23.18181818181818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5</v>
      </c>
      <c r="E15" s="24">
        <v>11</v>
      </c>
      <c r="F15" s="24">
        <v>8</v>
      </c>
      <c r="G15" s="24">
        <v>3</v>
      </c>
      <c r="H15" s="24">
        <v>1</v>
      </c>
      <c r="I15" s="24">
        <v>0</v>
      </c>
      <c r="J15" s="19">
        <f>100/$C$16*C15</f>
        <v>6.3636363636363633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440</v>
      </c>
      <c r="D16" s="27">
        <f t="shared" ref="D16:I16" si="1">SUM(D13:D15)</f>
        <v>56</v>
      </c>
      <c r="E16" s="27">
        <f t="shared" si="1"/>
        <v>116</v>
      </c>
      <c r="F16" s="27">
        <f t="shared" si="1"/>
        <v>168</v>
      </c>
      <c r="G16" s="27">
        <f t="shared" si="1"/>
        <v>74</v>
      </c>
      <c r="H16" s="27">
        <f t="shared" si="1"/>
        <v>19</v>
      </c>
      <c r="I16" s="27">
        <f t="shared" si="1"/>
        <v>7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144</v>
      </c>
      <c r="D18" s="29">
        <v>12</v>
      </c>
      <c r="E18" s="29">
        <v>56</v>
      </c>
      <c r="F18" s="29">
        <v>56</v>
      </c>
      <c r="G18" s="29">
        <v>14</v>
      </c>
      <c r="H18" s="29">
        <v>3</v>
      </c>
      <c r="I18" s="29">
        <v>3</v>
      </c>
      <c r="J18" s="8">
        <f>100/$C$21*C18</f>
        <v>32.727272727272727</v>
      </c>
    </row>
    <row r="19" spans="1:10" s="11" customFormat="1" ht="11.25" customHeight="1" x14ac:dyDescent="0.2">
      <c r="A19" s="10"/>
      <c r="B19" s="10" t="s">
        <v>44</v>
      </c>
      <c r="C19" s="20">
        <f>SUM(D19:I19)</f>
        <v>262</v>
      </c>
      <c r="D19" s="29">
        <v>44</v>
      </c>
      <c r="E19" s="29">
        <v>51</v>
      </c>
      <c r="F19" s="29">
        <v>104</v>
      </c>
      <c r="G19" s="29">
        <v>51</v>
      </c>
      <c r="H19" s="29">
        <v>9</v>
      </c>
      <c r="I19" s="29">
        <v>3</v>
      </c>
      <c r="J19" s="8">
        <f>100/$C$21*C19</f>
        <v>59.545454545454547</v>
      </c>
    </row>
    <row r="20" spans="1:10" s="11" customFormat="1" ht="11.25" customHeight="1" x14ac:dyDescent="0.2">
      <c r="A20" s="22"/>
      <c r="B20" s="22" t="s">
        <v>45</v>
      </c>
      <c r="C20" s="23">
        <f>SUM(D20:I20)</f>
        <v>34</v>
      </c>
      <c r="D20" s="24">
        <v>0</v>
      </c>
      <c r="E20" s="24">
        <v>9</v>
      </c>
      <c r="F20" s="24">
        <v>8</v>
      </c>
      <c r="G20" s="24">
        <v>9</v>
      </c>
      <c r="H20" s="24">
        <v>7</v>
      </c>
      <c r="I20" s="24">
        <v>1</v>
      </c>
      <c r="J20" s="8">
        <f>100/$C$21*C20</f>
        <v>7.7272727272727266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440</v>
      </c>
      <c r="D21" s="27">
        <f t="shared" ref="D21:I21" si="2">SUM(D18:D20)</f>
        <v>56</v>
      </c>
      <c r="E21" s="27">
        <f t="shared" si="2"/>
        <v>116</v>
      </c>
      <c r="F21" s="27">
        <f t="shared" si="2"/>
        <v>168</v>
      </c>
      <c r="G21" s="27">
        <f t="shared" si="2"/>
        <v>74</v>
      </c>
      <c r="H21" s="27">
        <f t="shared" si="2"/>
        <v>19</v>
      </c>
      <c r="I21" s="27">
        <f t="shared" si="2"/>
        <v>7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10" t="s">
        <v>23</v>
      </c>
      <c r="C23" s="20">
        <f t="shared" ref="C23:C28" si="3">SUM(D23:I23)</f>
        <v>25</v>
      </c>
      <c r="D23" s="29">
        <v>13</v>
      </c>
      <c r="E23" s="29">
        <v>2</v>
      </c>
      <c r="F23" s="29">
        <v>9</v>
      </c>
      <c r="G23" s="29">
        <v>1</v>
      </c>
      <c r="H23" s="29">
        <v>0</v>
      </c>
      <c r="I23" s="29">
        <v>0</v>
      </c>
      <c r="J23" s="8">
        <f>100/$C$28*C23</f>
        <v>5.7471264367816088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89</v>
      </c>
      <c r="D24" s="29">
        <v>25</v>
      </c>
      <c r="E24" s="29">
        <v>29</v>
      </c>
      <c r="F24" s="29">
        <v>29</v>
      </c>
      <c r="G24" s="29">
        <v>6</v>
      </c>
      <c r="H24" s="29">
        <v>0</v>
      </c>
      <c r="I24" s="29">
        <v>0</v>
      </c>
      <c r="J24" s="8">
        <f>100/$C$28*C24</f>
        <v>20.459770114942529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163</v>
      </c>
      <c r="D25" s="29">
        <v>12</v>
      </c>
      <c r="E25" s="29">
        <v>53</v>
      </c>
      <c r="F25" s="29">
        <v>80</v>
      </c>
      <c r="G25" s="29">
        <v>16</v>
      </c>
      <c r="H25" s="29">
        <v>2</v>
      </c>
      <c r="I25" s="29">
        <v>0</v>
      </c>
      <c r="J25" s="8">
        <f>100/$C$28*C25</f>
        <v>37.47126436781609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90</v>
      </c>
      <c r="D26" s="29">
        <v>6</v>
      </c>
      <c r="E26" s="29">
        <v>20</v>
      </c>
      <c r="F26" s="29">
        <v>36</v>
      </c>
      <c r="G26" s="29">
        <v>22</v>
      </c>
      <c r="H26" s="29">
        <v>4</v>
      </c>
      <c r="I26" s="29">
        <v>2</v>
      </c>
      <c r="J26" s="8">
        <f>100/$C$28*C26</f>
        <v>20.689655172413794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68</v>
      </c>
      <c r="D27" s="24">
        <v>0</v>
      </c>
      <c r="E27" s="24">
        <v>9</v>
      </c>
      <c r="F27" s="24">
        <v>13</v>
      </c>
      <c r="G27" s="24">
        <v>29</v>
      </c>
      <c r="H27" s="24">
        <v>13</v>
      </c>
      <c r="I27" s="24">
        <v>4</v>
      </c>
      <c r="J27" s="8">
        <f>100/$C$28*C27</f>
        <v>15.632183908045977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435</v>
      </c>
      <c r="D28" s="30">
        <f t="shared" ref="D28:I28" si="4">SUM(D23:D27)</f>
        <v>56</v>
      </c>
      <c r="E28" s="30">
        <f t="shared" si="4"/>
        <v>113</v>
      </c>
      <c r="F28" s="30">
        <f t="shared" si="4"/>
        <v>167</v>
      </c>
      <c r="G28" s="30">
        <f t="shared" si="4"/>
        <v>74</v>
      </c>
      <c r="H28" s="30">
        <f t="shared" si="4"/>
        <v>19</v>
      </c>
      <c r="I28" s="30">
        <f t="shared" si="4"/>
        <v>6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43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19</v>
      </c>
      <c r="D37" s="21">
        <v>6</v>
      </c>
      <c r="E37" s="21">
        <v>10</v>
      </c>
      <c r="F37" s="21">
        <v>2</v>
      </c>
      <c r="G37" s="21">
        <v>1</v>
      </c>
      <c r="H37" s="21">
        <v>0</v>
      </c>
      <c r="I37" s="29">
        <v>0</v>
      </c>
      <c r="J37" s="41">
        <v>0.66</v>
      </c>
    </row>
    <row r="38" spans="1:10" s="11" customFormat="1" ht="11.25" x14ac:dyDescent="0.2">
      <c r="A38" s="10"/>
      <c r="B38" s="10" t="s">
        <v>32</v>
      </c>
      <c r="C38" s="20">
        <f t="shared" si="5"/>
        <v>38</v>
      </c>
      <c r="D38" s="21">
        <v>8</v>
      </c>
      <c r="E38" s="21">
        <v>13</v>
      </c>
      <c r="F38" s="21">
        <v>10</v>
      </c>
      <c r="G38" s="21">
        <v>6</v>
      </c>
      <c r="H38" s="21">
        <v>1</v>
      </c>
      <c r="I38" s="29">
        <v>0</v>
      </c>
      <c r="J38" s="41">
        <v>0.35</v>
      </c>
    </row>
    <row r="39" spans="1:10" s="11" customFormat="1" ht="11.25" x14ac:dyDescent="0.2">
      <c r="A39" s="10"/>
      <c r="B39" s="10" t="s">
        <v>33</v>
      </c>
      <c r="C39" s="20">
        <f t="shared" si="5"/>
        <v>107</v>
      </c>
      <c r="D39" s="21">
        <v>16</v>
      </c>
      <c r="E39" s="21">
        <v>35</v>
      </c>
      <c r="F39" s="21">
        <v>39</v>
      </c>
      <c r="G39" s="21">
        <v>10</v>
      </c>
      <c r="H39" s="21">
        <v>5</v>
      </c>
      <c r="I39" s="29">
        <v>2</v>
      </c>
      <c r="J39" s="41">
        <v>0.62</v>
      </c>
    </row>
    <row r="40" spans="1:10" s="11" customFormat="1" ht="11.25" x14ac:dyDescent="0.2">
      <c r="A40" s="10"/>
      <c r="B40" s="10" t="s">
        <v>34</v>
      </c>
      <c r="C40" s="20">
        <f t="shared" si="5"/>
        <v>83</v>
      </c>
      <c r="D40" s="21">
        <v>5</v>
      </c>
      <c r="E40" s="21">
        <v>24</v>
      </c>
      <c r="F40" s="21">
        <v>31</v>
      </c>
      <c r="G40" s="21">
        <v>19</v>
      </c>
      <c r="H40" s="21">
        <v>1</v>
      </c>
      <c r="I40" s="21">
        <v>3</v>
      </c>
      <c r="J40" s="41">
        <v>0.6</v>
      </c>
    </row>
    <row r="41" spans="1:10" s="11" customFormat="1" ht="11.25" x14ac:dyDescent="0.2">
      <c r="A41" s="10"/>
      <c r="B41" s="10" t="s">
        <v>35</v>
      </c>
      <c r="C41" s="20">
        <f t="shared" si="5"/>
        <v>58</v>
      </c>
      <c r="D41" s="21">
        <v>12</v>
      </c>
      <c r="E41" s="21">
        <v>18</v>
      </c>
      <c r="F41" s="21">
        <v>17</v>
      </c>
      <c r="G41" s="21">
        <v>8</v>
      </c>
      <c r="H41" s="21">
        <v>3</v>
      </c>
      <c r="I41" s="29">
        <v>0</v>
      </c>
      <c r="J41" s="41">
        <v>0.39</v>
      </c>
    </row>
    <row r="42" spans="1:10" s="11" customFormat="1" ht="11.25" x14ac:dyDescent="0.2">
      <c r="A42" s="22"/>
      <c r="B42" s="22" t="s">
        <v>36</v>
      </c>
      <c r="C42" s="20">
        <f t="shared" si="5"/>
        <v>135</v>
      </c>
      <c r="D42" s="42">
        <v>9</v>
      </c>
      <c r="E42" s="42">
        <v>16</v>
      </c>
      <c r="F42" s="42">
        <v>69</v>
      </c>
      <c r="G42" s="42">
        <v>30</v>
      </c>
      <c r="H42" s="24">
        <v>9</v>
      </c>
      <c r="I42" s="42">
        <v>2</v>
      </c>
      <c r="J42" s="43">
        <v>0.8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440</v>
      </c>
      <c r="D43" s="27">
        <f t="shared" ref="D43:I43" si="6">SUM(D37:D42)</f>
        <v>56</v>
      </c>
      <c r="E43" s="27">
        <f t="shared" si="6"/>
        <v>116</v>
      </c>
      <c r="F43" s="27">
        <f t="shared" si="6"/>
        <v>168</v>
      </c>
      <c r="G43" s="27">
        <f t="shared" si="6"/>
        <v>74</v>
      </c>
      <c r="H43" s="27">
        <f t="shared" si="6"/>
        <v>19</v>
      </c>
      <c r="I43" s="27">
        <f t="shared" si="6"/>
        <v>7</v>
      </c>
      <c r="J43" s="44">
        <f>C45</f>
        <v>0.57482526618329088</v>
      </c>
    </row>
    <row r="44" spans="1:10" s="11" customFormat="1" ht="14.1" customHeight="1" x14ac:dyDescent="0.2">
      <c r="A44" s="10" t="s">
        <v>46</v>
      </c>
      <c r="B44" s="10"/>
      <c r="C44" s="45">
        <f t="shared" si="5"/>
        <v>76545</v>
      </c>
      <c r="D44" s="46">
        <v>8271</v>
      </c>
      <c r="E44" s="46">
        <v>17437</v>
      </c>
      <c r="F44" s="46">
        <v>28835</v>
      </c>
      <c r="G44" s="46">
        <v>15052</v>
      </c>
      <c r="H44" s="46">
        <v>4511</v>
      </c>
      <c r="I44" s="46">
        <v>2439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0.57482526618329088</v>
      </c>
      <c r="D45" s="49">
        <f t="shared" ref="D45:I45" si="7">100/D$44*D43</f>
        <v>0.67706444202635707</v>
      </c>
      <c r="E45" s="49">
        <f t="shared" si="7"/>
        <v>0.6652520502379996</v>
      </c>
      <c r="F45" s="49">
        <f t="shared" si="7"/>
        <v>0.5826252817756199</v>
      </c>
      <c r="G45" s="49">
        <f t="shared" si="7"/>
        <v>0.49162901939941539</v>
      </c>
      <c r="H45" s="49">
        <f t="shared" si="7"/>
        <v>0.42119264021281316</v>
      </c>
      <c r="I45" s="49">
        <f t="shared" si="7"/>
        <v>0.28700287002870029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150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8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'2008'!Drucktitel</vt:lpstr>
      <vt:lpstr>'2009'!Drucktitel</vt:lpstr>
      <vt:lpstr>'2011'!Drucktitel</vt:lpstr>
      <vt:lpstr>'2012'!Drucktitel</vt:lpstr>
      <vt:lpstr>'2014'!Drucktitel</vt:lpstr>
      <vt:lpstr>'2019'!Drucktitel</vt:lpstr>
      <vt:lpstr>'2020'!Drucktitel</vt:lpstr>
      <vt:lpstr>'2021'!Drucktitel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2022-08-09T09:30:22Z</cp:lastPrinted>
  <dcterms:created xsi:type="dcterms:W3CDTF">2016-05-12T14:34:59Z</dcterms:created>
  <dcterms:modified xsi:type="dcterms:W3CDTF">2025-07-15T05:40:07Z</dcterms:modified>
</cp:coreProperties>
</file>