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10\Aktuell\"/>
    </mc:Choice>
  </mc:AlternateContent>
  <xr:revisionPtr revIDLastSave="0" documentId="13_ncr:1_{AE103650-1959-4BF5-8795-5D1BBB54E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0" r:id="rId1"/>
    <sheet name="2024" sheetId="39" r:id="rId2"/>
    <sheet name="2023" sheetId="37" r:id="rId3"/>
    <sheet name="2022" sheetId="20" r:id="rId4"/>
    <sheet name="2021" sheetId="13" r:id="rId5"/>
    <sheet name="2020" sheetId="18" r:id="rId6"/>
    <sheet name="2019" sheetId="19" r:id="rId7"/>
    <sheet name="2018" sheetId="21" r:id="rId8"/>
    <sheet name="2017" sheetId="22" r:id="rId9"/>
    <sheet name="2016" sheetId="23" r:id="rId10"/>
    <sheet name="2015" sheetId="24" r:id="rId11"/>
    <sheet name="2014" sheetId="25" r:id="rId12"/>
    <sheet name="2013" sheetId="26" r:id="rId13"/>
    <sheet name="2012" sheetId="27" r:id="rId14"/>
    <sheet name="2011" sheetId="28" r:id="rId15"/>
    <sheet name="2010" sheetId="29" r:id="rId16"/>
    <sheet name="2009" sheetId="30" r:id="rId17"/>
    <sheet name="2008" sheetId="31" r:id="rId18"/>
    <sheet name="2007" sheetId="32" r:id="rId19"/>
    <sheet name="2006" sheetId="33" r:id="rId20"/>
    <sheet name="2005" sheetId="34" r:id="rId21"/>
    <sheet name="2004" sheetId="35" r:id="rId22"/>
  </sheets>
  <definedNames>
    <definedName name="_xlnm.Print_Titles" localSheetId="3">'2022'!$1:$8</definedName>
    <definedName name="_xlnm.Print_Titles" localSheetId="2">'2023'!$1:$8</definedName>
    <definedName name="_xlnm.Print_Titles" localSheetId="1">'2024'!$1:$8</definedName>
    <definedName name="_xlnm.Print_Titles" localSheetId="0">'2025'!$1:$8</definedName>
    <definedName name="Print_Titles" localSheetId="6">'2019'!$1:$8</definedName>
    <definedName name="Print_Titles" localSheetId="5">'2020'!$1:$8</definedName>
    <definedName name="Print_Titles" localSheetId="4">'2021'!$1:$8</definedName>
    <definedName name="Print_Titles" localSheetId="3">'2022'!$1:$8</definedName>
    <definedName name="Print_Titles" localSheetId="2">'2023'!$1:$8</definedName>
    <definedName name="Print_Titles" localSheetId="1">'2024'!$1:$8</definedName>
    <definedName name="Print_Titles" localSheetId="0">'2025'!$1:$8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6" i="40" l="1"/>
  <c r="S44" i="40"/>
  <c r="S43" i="40"/>
  <c r="S42" i="40"/>
  <c r="S41" i="40"/>
  <c r="S39" i="40"/>
  <c r="S32" i="40"/>
  <c r="S31" i="40"/>
  <c r="S30" i="40"/>
  <c r="S28" i="40"/>
  <c r="S27" i="40"/>
  <c r="S26" i="40"/>
  <c r="S25" i="40"/>
  <c r="S24" i="40"/>
  <c r="S23" i="40"/>
  <c r="S22" i="40"/>
  <c r="S21" i="40"/>
  <c r="S20" i="40"/>
  <c r="S19" i="40"/>
  <c r="S18" i="40"/>
  <c r="S17" i="40"/>
  <c r="S16" i="40"/>
  <c r="S15" i="40"/>
  <c r="S14" i="40"/>
  <c r="S13" i="40"/>
  <c r="S12" i="40"/>
  <c r="S11" i="40"/>
  <c r="S10" i="40"/>
  <c r="S9" i="40"/>
  <c r="P12" i="40"/>
  <c r="P9" i="40"/>
  <c r="O12" i="40"/>
  <c r="O9" i="40"/>
  <c r="N12" i="40"/>
  <c r="N9" i="40"/>
  <c r="M12" i="40"/>
  <c r="M9" i="40"/>
  <c r="S29" i="40"/>
  <c r="L12" i="40"/>
  <c r="L9" i="40"/>
  <c r="K12" i="40"/>
  <c r="K9" i="40"/>
  <c r="J12" i="40"/>
  <c r="J9" i="40"/>
  <c r="I12" i="40"/>
  <c r="I9" i="40"/>
  <c r="H12" i="40"/>
  <c r="H9" i="40"/>
  <c r="D46" i="40"/>
  <c r="S28" i="39"/>
  <c r="S29" i="39"/>
  <c r="G12" i="40"/>
  <c r="G9" i="40"/>
  <c r="S26" i="19"/>
  <c r="S25" i="19"/>
  <c r="D26" i="19"/>
  <c r="D25" i="19"/>
  <c r="D26" i="18"/>
  <c r="D25" i="18"/>
  <c r="D26" i="13"/>
  <c r="D25" i="13"/>
  <c r="S34" i="19" l="1"/>
  <c r="S27" i="19"/>
  <c r="S14" i="19"/>
  <c r="S13" i="19"/>
  <c r="S12" i="19"/>
  <c r="S11" i="19"/>
  <c r="S10" i="19"/>
  <c r="S9" i="19"/>
  <c r="S41" i="18"/>
  <c r="S39" i="18"/>
  <c r="S38" i="18"/>
  <c r="S37" i="18"/>
  <c r="S36" i="18"/>
  <c r="S34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41" i="13"/>
  <c r="S39" i="13"/>
  <c r="S38" i="13"/>
  <c r="S37" i="13"/>
  <c r="S36" i="13"/>
  <c r="S34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43" i="20"/>
  <c r="S41" i="20"/>
  <c r="S40" i="20"/>
  <c r="S39" i="20"/>
  <c r="S38" i="20"/>
  <c r="S36" i="20"/>
  <c r="S29" i="20"/>
  <c r="S28" i="20"/>
  <c r="S27" i="20"/>
  <c r="S26" i="20"/>
  <c r="S25" i="20"/>
  <c r="S24" i="20"/>
  <c r="S23" i="20"/>
  <c r="S21" i="20"/>
  <c r="S20" i="20"/>
  <c r="S19" i="20"/>
  <c r="S17" i="20"/>
  <c r="S16" i="20"/>
  <c r="S15" i="20"/>
  <c r="S14" i="20"/>
  <c r="S13" i="20"/>
  <c r="S12" i="20"/>
  <c r="S11" i="20"/>
  <c r="S10" i="20"/>
  <c r="S9" i="20"/>
  <c r="S47" i="37"/>
  <c r="S45" i="37"/>
  <c r="S44" i="37"/>
  <c r="S43" i="37"/>
  <c r="S42" i="37"/>
  <c r="S40" i="37"/>
  <c r="S33" i="37"/>
  <c r="S32" i="37"/>
  <c r="S31" i="37"/>
  <c r="S29" i="37"/>
  <c r="S28" i="37"/>
  <c r="S26" i="37"/>
  <c r="S25" i="37"/>
  <c r="S24" i="37"/>
  <c r="S23" i="37"/>
  <c r="S22" i="37"/>
  <c r="S20" i="37"/>
  <c r="S19" i="37"/>
  <c r="S18" i="37"/>
  <c r="S17" i="37"/>
  <c r="S16" i="37"/>
  <c r="S14" i="37"/>
  <c r="S13" i="37"/>
  <c r="S12" i="37"/>
  <c r="S11" i="37"/>
  <c r="S10" i="37"/>
  <c r="S9" i="37"/>
  <c r="D44" i="40" l="1"/>
  <c r="D43" i="40"/>
  <c r="D42" i="40"/>
  <c r="D41" i="40"/>
  <c r="F12" i="40"/>
  <c r="F9" i="40" l="1"/>
  <c r="S33" i="39"/>
  <c r="S32" i="39"/>
  <c r="S48" i="39"/>
  <c r="S46" i="39"/>
  <c r="S45" i="39"/>
  <c r="S44" i="39"/>
  <c r="S43" i="39"/>
  <c r="S41" i="39"/>
  <c r="S34" i="39"/>
  <c r="S31" i="39"/>
  <c r="S30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1" i="40"/>
  <c r="D10" i="40"/>
  <c r="D9" i="40"/>
  <c r="D28" i="39"/>
  <c r="D33" i="39"/>
  <c r="D32" i="39"/>
  <c r="D31" i="39"/>
  <c r="D30" i="39"/>
  <c r="D29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1" i="39"/>
  <c r="D10" i="39"/>
  <c r="D12" i="40" l="1"/>
  <c r="D12" i="39"/>
  <c r="D9" i="39"/>
  <c r="D30" i="37" l="1"/>
  <c r="D27" i="37"/>
  <c r="D21" i="37"/>
  <c r="D15" i="37"/>
  <c r="D32" i="37" l="1"/>
  <c r="D31" i="37"/>
  <c r="D29" i="37"/>
  <c r="D28" i="37"/>
  <c r="D26" i="37"/>
  <c r="D25" i="37"/>
  <c r="D24" i="37"/>
  <c r="D23" i="37"/>
  <c r="D22" i="37"/>
  <c r="D20" i="37"/>
  <c r="D19" i="37"/>
  <c r="D18" i="37"/>
  <c r="D17" i="37"/>
  <c r="D16" i="37"/>
  <c r="D14" i="37"/>
  <c r="D13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D11" i="37"/>
  <c r="D10" i="37"/>
  <c r="Q9" i="37"/>
  <c r="P9" i="37"/>
  <c r="O9" i="37"/>
  <c r="N9" i="37"/>
  <c r="M9" i="37"/>
  <c r="L9" i="37"/>
  <c r="K9" i="37"/>
  <c r="J9" i="37"/>
  <c r="I9" i="37"/>
  <c r="H9" i="37"/>
  <c r="G9" i="37"/>
  <c r="F9" i="37"/>
  <c r="D9" i="37" l="1"/>
  <c r="D12" i="37"/>
  <c r="D22" i="20" l="1"/>
  <c r="D18" i="20"/>
  <c r="Q12" i="20" l="1"/>
  <c r="Q9" i="20"/>
  <c r="P12" i="20"/>
  <c r="P9" i="20"/>
  <c r="O12" i="20"/>
  <c r="O9" i="20"/>
  <c r="N12" i="20" l="1"/>
  <c r="N9" i="20"/>
  <c r="D26" i="20"/>
  <c r="L12" i="20"/>
  <c r="M12" i="20"/>
  <c r="M9" i="20"/>
  <c r="L9" i="20" l="1"/>
  <c r="K12" i="20" l="1"/>
  <c r="K9" i="20"/>
  <c r="J12" i="20"/>
  <c r="J9" i="20"/>
  <c r="I12" i="20" l="1"/>
  <c r="I9" i="20"/>
  <c r="H9" i="20"/>
  <c r="H12" i="20"/>
  <c r="D28" i="20" l="1"/>
  <c r="D27" i="20"/>
  <c r="D10" i="20" l="1"/>
  <c r="D11" i="20"/>
  <c r="D13" i="20"/>
  <c r="D14" i="20"/>
  <c r="D15" i="20"/>
  <c r="D16" i="20"/>
  <c r="D17" i="20"/>
  <c r="D19" i="20"/>
  <c r="D20" i="20"/>
  <c r="D21" i="20"/>
  <c r="D23" i="20"/>
  <c r="D24" i="20"/>
  <c r="D25" i="20"/>
  <c r="G9" i="20"/>
  <c r="F9" i="20"/>
  <c r="G12" i="20"/>
  <c r="F12" i="20"/>
  <c r="D12" i="20" l="1"/>
  <c r="D9" i="20"/>
  <c r="L9" i="35" l="1"/>
  <c r="P9" i="35"/>
  <c r="L10" i="35"/>
  <c r="P10" i="35"/>
  <c r="L11" i="35"/>
  <c r="P11" i="35"/>
  <c r="L12" i="35"/>
  <c r="P12" i="35"/>
  <c r="L13" i="35"/>
  <c r="P13" i="35"/>
  <c r="L14" i="35"/>
  <c r="P14" i="35"/>
  <c r="L15" i="35"/>
  <c r="P15" i="35"/>
  <c r="L16" i="35"/>
  <c r="P16" i="35"/>
  <c r="L17" i="35"/>
  <c r="P17" i="35"/>
  <c r="L18" i="35"/>
  <c r="P18" i="35"/>
  <c r="L19" i="35"/>
  <c r="P19" i="35"/>
  <c r="L20" i="35"/>
  <c r="P20" i="35"/>
  <c r="B21" i="35"/>
  <c r="D21" i="35"/>
  <c r="M21" i="35"/>
  <c r="N21" i="35"/>
  <c r="Q21" i="35"/>
  <c r="R21" i="35"/>
  <c r="L9" i="34"/>
  <c r="P9" i="34"/>
  <c r="L10" i="34"/>
  <c r="P10" i="34"/>
  <c r="L11" i="34"/>
  <c r="P11" i="34"/>
  <c r="L12" i="34"/>
  <c r="P12" i="34"/>
  <c r="L13" i="34"/>
  <c r="P13" i="34"/>
  <c r="L14" i="34"/>
  <c r="P14" i="34"/>
  <c r="L15" i="34"/>
  <c r="P15" i="34"/>
  <c r="L16" i="34"/>
  <c r="P16" i="34"/>
  <c r="L17" i="34"/>
  <c r="P17" i="34"/>
  <c r="L18" i="34"/>
  <c r="P18" i="34"/>
  <c r="L19" i="34"/>
  <c r="P19" i="34"/>
  <c r="L20" i="34"/>
  <c r="P20" i="34"/>
  <c r="B21" i="34"/>
  <c r="D21" i="34"/>
  <c r="H21" i="34"/>
  <c r="M21" i="34"/>
  <c r="N21" i="34"/>
  <c r="Q21" i="34"/>
  <c r="R21" i="34"/>
  <c r="L9" i="33"/>
  <c r="P9" i="33"/>
  <c r="L10" i="33"/>
  <c r="P10" i="33"/>
  <c r="L11" i="33"/>
  <c r="P11" i="33"/>
  <c r="L12" i="33"/>
  <c r="P12" i="33"/>
  <c r="L13" i="33"/>
  <c r="P13" i="33"/>
  <c r="L14" i="33"/>
  <c r="P14" i="33"/>
  <c r="L15" i="33"/>
  <c r="P15" i="33"/>
  <c r="L16" i="33"/>
  <c r="P16" i="33"/>
  <c r="L17" i="33"/>
  <c r="P17" i="33"/>
  <c r="L18" i="33"/>
  <c r="P18" i="33"/>
  <c r="L19" i="33"/>
  <c r="P19" i="33"/>
  <c r="L20" i="33"/>
  <c r="P20" i="33"/>
  <c r="B21" i="33"/>
  <c r="D21" i="33"/>
  <c r="H21" i="33"/>
  <c r="M21" i="33"/>
  <c r="N21" i="33"/>
  <c r="Q21" i="33"/>
  <c r="R21" i="33"/>
  <c r="L9" i="32"/>
  <c r="P9" i="32"/>
  <c r="L10" i="32"/>
  <c r="P10" i="32"/>
  <c r="L11" i="32"/>
  <c r="P11" i="32"/>
  <c r="L12" i="32"/>
  <c r="P12" i="32"/>
  <c r="L13" i="32"/>
  <c r="P13" i="32"/>
  <c r="L14" i="32"/>
  <c r="P14" i="32"/>
  <c r="L15" i="32"/>
  <c r="P15" i="32"/>
  <c r="L16" i="32"/>
  <c r="P16" i="32"/>
  <c r="L17" i="32"/>
  <c r="P17" i="32"/>
  <c r="L18" i="32"/>
  <c r="P18" i="32"/>
  <c r="L19" i="32"/>
  <c r="P19" i="32"/>
  <c r="L20" i="32"/>
  <c r="P20" i="32"/>
  <c r="B21" i="32"/>
  <c r="D21" i="32"/>
  <c r="H21" i="32"/>
  <c r="M21" i="32"/>
  <c r="N21" i="32"/>
  <c r="Q21" i="32"/>
  <c r="R21" i="32"/>
  <c r="L9" i="31"/>
  <c r="P9" i="31"/>
  <c r="L10" i="31"/>
  <c r="P10" i="31"/>
  <c r="L11" i="31"/>
  <c r="P11" i="31"/>
  <c r="L12" i="31"/>
  <c r="P12" i="31"/>
  <c r="L13" i="31"/>
  <c r="P13" i="31"/>
  <c r="L14" i="31"/>
  <c r="P14" i="31"/>
  <c r="L15" i="31"/>
  <c r="P15" i="31"/>
  <c r="L16" i="31"/>
  <c r="P16" i="31"/>
  <c r="L17" i="31"/>
  <c r="P17" i="31"/>
  <c r="L18" i="31"/>
  <c r="P18" i="31"/>
  <c r="L19" i="31"/>
  <c r="P19" i="31"/>
  <c r="L20" i="31"/>
  <c r="P20" i="31"/>
  <c r="B21" i="31"/>
  <c r="D21" i="31"/>
  <c r="F21" i="31"/>
  <c r="H21" i="31"/>
  <c r="M21" i="31"/>
  <c r="N21" i="31"/>
  <c r="Q21" i="31"/>
  <c r="R21" i="31"/>
  <c r="L9" i="30"/>
  <c r="P9" i="30"/>
  <c r="L10" i="30"/>
  <c r="P10" i="30"/>
  <c r="L11" i="30"/>
  <c r="P11" i="30"/>
  <c r="L12" i="30"/>
  <c r="P12" i="30"/>
  <c r="L13" i="30"/>
  <c r="P13" i="30"/>
  <c r="L14" i="30"/>
  <c r="P14" i="30"/>
  <c r="L15" i="30"/>
  <c r="P15" i="30"/>
  <c r="L16" i="30"/>
  <c r="P16" i="30"/>
  <c r="L17" i="30"/>
  <c r="P17" i="30"/>
  <c r="L18" i="30"/>
  <c r="P18" i="30"/>
  <c r="L19" i="30"/>
  <c r="P19" i="30"/>
  <c r="L20" i="30"/>
  <c r="P20" i="30"/>
  <c r="B21" i="30"/>
  <c r="D21" i="30"/>
  <c r="F21" i="30"/>
  <c r="H21" i="30"/>
  <c r="M21" i="30"/>
  <c r="N21" i="30"/>
  <c r="Q21" i="30"/>
  <c r="R21" i="30"/>
  <c r="L9" i="29"/>
  <c r="P9" i="29"/>
  <c r="L10" i="29"/>
  <c r="P10" i="29"/>
  <c r="L11" i="29"/>
  <c r="P11" i="29"/>
  <c r="L12" i="29"/>
  <c r="P12" i="29"/>
  <c r="L13" i="29"/>
  <c r="P13" i="29"/>
  <c r="L14" i="29"/>
  <c r="P14" i="29"/>
  <c r="L15" i="29"/>
  <c r="P15" i="29"/>
  <c r="L16" i="29"/>
  <c r="P16" i="29"/>
  <c r="L17" i="29"/>
  <c r="P17" i="29"/>
  <c r="L18" i="29"/>
  <c r="P18" i="29"/>
  <c r="L19" i="29"/>
  <c r="P19" i="29"/>
  <c r="L20" i="29"/>
  <c r="P20" i="29"/>
  <c r="B21" i="29"/>
  <c r="D21" i="29"/>
  <c r="F21" i="29"/>
  <c r="M21" i="29"/>
  <c r="N21" i="29"/>
  <c r="Q21" i="29"/>
  <c r="R21" i="29"/>
  <c r="L9" i="28"/>
  <c r="P9" i="28"/>
  <c r="L10" i="28"/>
  <c r="P10" i="28"/>
  <c r="L11" i="28"/>
  <c r="P11" i="28"/>
  <c r="L12" i="28"/>
  <c r="P12" i="28"/>
  <c r="L13" i="28"/>
  <c r="P13" i="28"/>
  <c r="L14" i="28"/>
  <c r="P14" i="28"/>
  <c r="L15" i="28"/>
  <c r="P15" i="28"/>
  <c r="L16" i="28"/>
  <c r="P16" i="28"/>
  <c r="L17" i="28"/>
  <c r="P17" i="28"/>
  <c r="L18" i="28"/>
  <c r="P18" i="28"/>
  <c r="L19" i="28"/>
  <c r="P19" i="28"/>
  <c r="L20" i="28"/>
  <c r="P20" i="28"/>
  <c r="B21" i="28"/>
  <c r="D21" i="28"/>
  <c r="H21" i="28"/>
  <c r="M21" i="28"/>
  <c r="N21" i="28"/>
  <c r="Q21" i="28"/>
  <c r="P21" i="28" s="1"/>
  <c r="R21" i="28"/>
  <c r="L9" i="27"/>
  <c r="P9" i="27"/>
  <c r="L10" i="27"/>
  <c r="P10" i="27"/>
  <c r="L11" i="27"/>
  <c r="P11" i="27"/>
  <c r="L12" i="27"/>
  <c r="P12" i="27"/>
  <c r="L13" i="27"/>
  <c r="P13" i="27"/>
  <c r="L14" i="27"/>
  <c r="P14" i="27"/>
  <c r="L15" i="27"/>
  <c r="P15" i="27"/>
  <c r="L16" i="27"/>
  <c r="P16" i="27"/>
  <c r="L17" i="27"/>
  <c r="P17" i="27"/>
  <c r="L18" i="27"/>
  <c r="P18" i="27"/>
  <c r="L19" i="27"/>
  <c r="P19" i="27"/>
  <c r="L20" i="27"/>
  <c r="P20" i="27"/>
  <c r="B21" i="27"/>
  <c r="D21" i="27"/>
  <c r="F21" i="27"/>
  <c r="H21" i="27"/>
  <c r="M21" i="27"/>
  <c r="N21" i="27"/>
  <c r="Q21" i="27"/>
  <c r="R21" i="27"/>
  <c r="L9" i="26"/>
  <c r="P9" i="26"/>
  <c r="L10" i="26"/>
  <c r="P10" i="26"/>
  <c r="L11" i="26"/>
  <c r="P11" i="26"/>
  <c r="L12" i="26"/>
  <c r="P12" i="26"/>
  <c r="L13" i="26"/>
  <c r="P13" i="26"/>
  <c r="L14" i="26"/>
  <c r="P14" i="26"/>
  <c r="L15" i="26"/>
  <c r="P15" i="26"/>
  <c r="L16" i="26"/>
  <c r="P16" i="26"/>
  <c r="L17" i="26"/>
  <c r="P17" i="26"/>
  <c r="L18" i="26"/>
  <c r="P18" i="26"/>
  <c r="L19" i="26"/>
  <c r="P19" i="26"/>
  <c r="L20" i="26"/>
  <c r="P20" i="26"/>
  <c r="B21" i="26"/>
  <c r="D21" i="26"/>
  <c r="F21" i="26"/>
  <c r="H21" i="26"/>
  <c r="M21" i="26"/>
  <c r="N21" i="26"/>
  <c r="Q21" i="26"/>
  <c r="R21" i="26"/>
  <c r="L9" i="25"/>
  <c r="P9" i="25"/>
  <c r="L10" i="25"/>
  <c r="P10" i="25"/>
  <c r="L11" i="25"/>
  <c r="P11" i="25"/>
  <c r="L12" i="25"/>
  <c r="P12" i="25"/>
  <c r="L13" i="25"/>
  <c r="P13" i="25"/>
  <c r="L14" i="25"/>
  <c r="P14" i="25"/>
  <c r="L15" i="25"/>
  <c r="P15" i="25"/>
  <c r="L16" i="25"/>
  <c r="P16" i="25"/>
  <c r="L17" i="25"/>
  <c r="P17" i="25"/>
  <c r="L18" i="25"/>
  <c r="P18" i="25"/>
  <c r="L19" i="25"/>
  <c r="P19" i="25"/>
  <c r="L20" i="25"/>
  <c r="P20" i="25"/>
  <c r="B21" i="25"/>
  <c r="D21" i="25"/>
  <c r="F21" i="25"/>
  <c r="H21" i="25"/>
  <c r="M21" i="25"/>
  <c r="N21" i="25"/>
  <c r="Q21" i="25"/>
  <c r="R21" i="25"/>
  <c r="L9" i="24"/>
  <c r="P9" i="24"/>
  <c r="L10" i="24"/>
  <c r="P10" i="24"/>
  <c r="L11" i="24"/>
  <c r="P11" i="24"/>
  <c r="L12" i="24"/>
  <c r="P12" i="24"/>
  <c r="L13" i="24"/>
  <c r="P13" i="24"/>
  <c r="L14" i="24"/>
  <c r="P14" i="24"/>
  <c r="L15" i="24"/>
  <c r="P15" i="24"/>
  <c r="L16" i="24"/>
  <c r="P16" i="24"/>
  <c r="L17" i="24"/>
  <c r="P17" i="24"/>
  <c r="L18" i="24"/>
  <c r="P18" i="24"/>
  <c r="L19" i="24"/>
  <c r="P19" i="24"/>
  <c r="L20" i="24"/>
  <c r="P20" i="24"/>
  <c r="B21" i="24"/>
  <c r="D21" i="24"/>
  <c r="H21" i="24"/>
  <c r="M21" i="24"/>
  <c r="N21" i="24"/>
  <c r="Q21" i="24"/>
  <c r="R21" i="24"/>
  <c r="L9" i="23"/>
  <c r="P9" i="23"/>
  <c r="L10" i="23"/>
  <c r="P10" i="23"/>
  <c r="P21" i="23" s="1"/>
  <c r="L11" i="23"/>
  <c r="P11" i="23"/>
  <c r="L12" i="23"/>
  <c r="P12" i="23"/>
  <c r="L13" i="23"/>
  <c r="P13" i="23"/>
  <c r="L14" i="23"/>
  <c r="P14" i="23"/>
  <c r="L15" i="23"/>
  <c r="P15" i="23"/>
  <c r="L16" i="23"/>
  <c r="P16" i="23"/>
  <c r="L17" i="23"/>
  <c r="P17" i="23"/>
  <c r="L18" i="23"/>
  <c r="P18" i="23"/>
  <c r="L19" i="23"/>
  <c r="P19" i="23"/>
  <c r="L20" i="23"/>
  <c r="P20" i="23"/>
  <c r="B21" i="23"/>
  <c r="D21" i="23"/>
  <c r="F21" i="23"/>
  <c r="H21" i="23"/>
  <c r="M21" i="23"/>
  <c r="N21" i="23"/>
  <c r="Q21" i="23"/>
  <c r="R21" i="23"/>
  <c r="L9" i="22"/>
  <c r="P9" i="22"/>
  <c r="L10" i="22"/>
  <c r="P10" i="22"/>
  <c r="L11" i="22"/>
  <c r="P11" i="22"/>
  <c r="L12" i="22"/>
  <c r="P12" i="22"/>
  <c r="L13" i="22"/>
  <c r="P13" i="22"/>
  <c r="L14" i="22"/>
  <c r="P14" i="22"/>
  <c r="L15" i="22"/>
  <c r="P15" i="22"/>
  <c r="L16" i="22"/>
  <c r="P16" i="22"/>
  <c r="L17" i="22"/>
  <c r="P17" i="22"/>
  <c r="L18" i="22"/>
  <c r="P18" i="22"/>
  <c r="L19" i="22"/>
  <c r="P19" i="22"/>
  <c r="L20" i="22"/>
  <c r="P20" i="22"/>
  <c r="B21" i="22"/>
  <c r="D21" i="22"/>
  <c r="H21" i="22"/>
  <c r="M21" i="22"/>
  <c r="N21" i="22"/>
  <c r="Q21" i="22"/>
  <c r="R21" i="22"/>
  <c r="L9" i="21"/>
  <c r="P9" i="21"/>
  <c r="L10" i="21"/>
  <c r="P10" i="21"/>
  <c r="L11" i="21"/>
  <c r="P11" i="21"/>
  <c r="L12" i="21"/>
  <c r="P12" i="21"/>
  <c r="L13" i="21"/>
  <c r="P13" i="21"/>
  <c r="L14" i="21"/>
  <c r="P14" i="21"/>
  <c r="L15" i="21"/>
  <c r="P15" i="21"/>
  <c r="L16" i="21"/>
  <c r="P16" i="21"/>
  <c r="L17" i="21"/>
  <c r="P17" i="21"/>
  <c r="L18" i="21"/>
  <c r="P18" i="21"/>
  <c r="L19" i="21"/>
  <c r="P19" i="21"/>
  <c r="L20" i="21"/>
  <c r="P20" i="21"/>
  <c r="B21" i="21"/>
  <c r="D21" i="21"/>
  <c r="H21" i="21"/>
  <c r="M21" i="21"/>
  <c r="N21" i="21"/>
  <c r="Q21" i="21"/>
  <c r="R21" i="21"/>
  <c r="P21" i="25" l="1"/>
  <c r="P21" i="33"/>
  <c r="P21" i="31"/>
  <c r="P21" i="30"/>
  <c r="P21" i="29"/>
  <c r="P21" i="27"/>
  <c r="P21" i="26"/>
  <c r="L21" i="26"/>
  <c r="L21" i="29"/>
  <c r="L21" i="33"/>
  <c r="P21" i="21"/>
  <c r="L21" i="28"/>
  <c r="L21" i="30"/>
  <c r="P21" i="32"/>
  <c r="P21" i="34"/>
  <c r="P21" i="35"/>
  <c r="L21" i="21"/>
  <c r="P21" i="22"/>
  <c r="P21" i="24"/>
  <c r="L21" i="31"/>
  <c r="L21" i="32"/>
  <c r="L21" i="35"/>
  <c r="L21" i="23"/>
  <c r="L21" i="25"/>
  <c r="L21" i="22"/>
  <c r="L21" i="24"/>
  <c r="L21" i="27"/>
  <c r="L21" i="34"/>
</calcChain>
</file>

<file path=xl/sharedStrings.xml><?xml version="1.0" encoding="utf-8"?>
<sst xmlns="http://schemas.openxmlformats.org/spreadsheetml/2006/main" count="1100" uniqueCount="126">
  <si>
    <t>Statistik Stadt Bern</t>
  </si>
  <si>
    <t>Veränderung in %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</si>
  <si>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</si>
  <si>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</si>
  <si>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</si>
  <si>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</si>
  <si>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</si>
  <si>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</si>
  <si>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</si>
  <si>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</si>
  <si>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</si>
  <si>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</si>
  <si>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</si>
  <si>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</si>
  <si>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</si>
  <si>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2020/2021</t>
  </si>
  <si>
    <t>Total Ankünfte</t>
  </si>
  <si>
    <t>Inlandgäste</t>
  </si>
  <si>
    <t>Auslandgäste</t>
  </si>
  <si>
    <t>Total Übernachtungen</t>
  </si>
  <si>
    <t>Deutschland</t>
  </si>
  <si>
    <t>Frankreich</t>
  </si>
  <si>
    <t>Italien</t>
  </si>
  <si>
    <t>Österreich</t>
  </si>
  <si>
    <t xml:space="preserve">Spanien </t>
  </si>
  <si>
    <t>Vereinigte Staaten</t>
  </si>
  <si>
    <t>China</t>
  </si>
  <si>
    <t>Japan</t>
  </si>
  <si>
    <t>Südkorea</t>
  </si>
  <si>
    <t>Stadt Bern</t>
  </si>
  <si>
    <t>Oktober</t>
  </si>
  <si>
    <t>geöffnet</t>
  </si>
  <si>
    <t>Total Gästebetten</t>
  </si>
  <si>
    <t>Total Gästezimmer</t>
  </si>
  <si>
    <t>Auslastung der Gästezimmer in %</t>
  </si>
  <si>
    <t>3-Stern-Betriebe</t>
  </si>
  <si>
    <t>2-Stern-Betriebe</t>
  </si>
  <si>
    <t>darunter</t>
  </si>
  <si>
    <t>davon</t>
  </si>
  <si>
    <t>erfasste Betriebe</t>
  </si>
  <si>
    <r>
      <t>Vereinigtes Königreich</t>
    </r>
    <r>
      <rPr>
        <i/>
        <vertAlign val="superscript"/>
        <sz val="8"/>
        <color theme="1"/>
        <rFont val="Arial"/>
        <family val="2"/>
      </rPr>
      <t>2</t>
    </r>
  </si>
  <si>
    <r>
      <t>5- u. 4-Stern-Betriebe</t>
    </r>
    <r>
      <rPr>
        <i/>
        <vertAlign val="superscript"/>
        <sz val="8"/>
        <color theme="1"/>
        <rFont val="Arial"/>
        <family val="2"/>
      </rPr>
      <t>3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</si>
  <si>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Grossbritannien und Nordirland</t>
    </r>
  </si>
  <si>
    <r>
      <rPr>
        <i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 aus Gründen des Datenschutzes zusammengefasste Kategorien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</si>
  <si>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aufsummierte Daten für Ankünfte und Übernachtungen; Mittelwerte für Betriebe, Gästebetten und -zimmer sowie Aufenthaltsdauer</t>
    </r>
  </si>
  <si>
    <r>
      <t>klassierte Betriebe</t>
    </r>
    <r>
      <rPr>
        <i/>
        <vertAlign val="superscript"/>
        <sz val="8"/>
        <color theme="1"/>
        <rFont val="Arial"/>
        <family val="2"/>
      </rPr>
      <t>3</t>
    </r>
  </si>
  <si>
    <t>1-Stern- u. nicht</t>
  </si>
  <si>
    <r>
      <t>Aufenthaltsdauer</t>
    </r>
    <r>
      <rPr>
        <sz val="8"/>
        <color theme="1"/>
        <rFont val="Arial"/>
        <family val="2"/>
      </rPr>
      <t xml:space="preserve"> (Durchschnitt in Tagen)</t>
    </r>
  </si>
  <si>
    <t>Dezember</t>
  </si>
  <si>
    <t>2019/2020</t>
  </si>
  <si>
    <t>2018/2019</t>
  </si>
  <si>
    <t>Hotels und Hostels</t>
  </si>
  <si>
    <t>Jahr</t>
  </si>
  <si>
    <r>
      <t>2021</t>
    </r>
    <r>
      <rPr>
        <i/>
        <vertAlign val="superscript"/>
        <sz val="8"/>
        <color theme="1"/>
        <rFont val="Arial"/>
        <family val="2"/>
      </rPr>
      <t>1</t>
    </r>
  </si>
  <si>
    <r>
      <t>2019</t>
    </r>
    <r>
      <rPr>
        <i/>
        <vertAlign val="superscript"/>
        <sz val="8"/>
        <color theme="1"/>
        <rFont val="Arial"/>
        <family val="2"/>
      </rPr>
      <t>1</t>
    </r>
  </si>
  <si>
    <r>
      <t>2020</t>
    </r>
    <r>
      <rPr>
        <i/>
        <vertAlign val="superscript"/>
        <sz val="8"/>
        <color theme="1"/>
        <rFont val="Arial"/>
        <family val="2"/>
      </rPr>
      <t>1</t>
    </r>
  </si>
  <si>
    <t>T 10.02.510i</t>
  </si>
  <si>
    <r>
      <t>2022</t>
    </r>
    <r>
      <rPr>
        <i/>
        <vertAlign val="superscript"/>
        <sz val="8"/>
        <color theme="1"/>
        <rFont val="Arial"/>
        <family val="2"/>
      </rPr>
      <t>1</t>
    </r>
  </si>
  <si>
    <r>
      <t xml:space="preserve">1 </t>
    </r>
    <r>
      <rPr>
        <sz val="7"/>
        <rFont val="Arial"/>
        <family val="2"/>
      </rPr>
      <t>Jahresmittel</t>
    </r>
  </si>
  <si>
    <t>Hotels und Hostels, definitive Zahlen</t>
  </si>
  <si>
    <t>Total</t>
  </si>
  <si>
    <t>November</t>
  </si>
  <si>
    <t>September</t>
  </si>
  <si>
    <t>August</t>
  </si>
  <si>
    <t>Juli</t>
  </si>
  <si>
    <t>Juni</t>
  </si>
  <si>
    <t>April</t>
  </si>
  <si>
    <t>März</t>
  </si>
  <si>
    <t>Februar</t>
  </si>
  <si>
    <t>Januar</t>
  </si>
  <si>
    <t>denen Betten</t>
  </si>
  <si>
    <t>in % der vorhan-</t>
  </si>
  <si>
    <t>vorhandene</t>
  </si>
  <si>
    <t>geöffnete</t>
  </si>
  <si>
    <t>erfasste</t>
  </si>
  <si>
    <t>Übernachtungen</t>
  </si>
  <si>
    <t>abgestiegene Gäste (Ankünfte)</t>
  </si>
  <si>
    <t>Bettenbesetzung</t>
  </si>
  <si>
    <t>Zimmer</t>
  </si>
  <si>
    <t>Betten</t>
  </si>
  <si>
    <t>Betriebe</t>
  </si>
  <si>
    <t>Tourismus nach Monaten 2018</t>
  </si>
  <si>
    <t>T 10.1.i010</t>
  </si>
  <si>
    <t>Tourismus nach Monaten 2017</t>
  </si>
  <si>
    <t>Tourismus nach Monaten 2016</t>
  </si>
  <si>
    <t>Tourismus nach Monaten 2015</t>
  </si>
  <si>
    <t>Tourismus nach Monaten 2014</t>
  </si>
  <si>
    <t>Tourismus nach Monaten 2013</t>
  </si>
  <si>
    <t>Tourismus nach Monaten 2012</t>
  </si>
  <si>
    <t>Tourismus nach Monaten 2011</t>
  </si>
  <si>
    <t>Tourismus nach Monaten 2010</t>
  </si>
  <si>
    <t>Tourismus nach Monaten 2009</t>
  </si>
  <si>
    <t>Tourismus nach Monaten 2008</t>
  </si>
  <si>
    <t>Tourismus nach Monaten 2007</t>
  </si>
  <si>
    <t>Tourismus nach Monaten 2006</t>
  </si>
  <si>
    <t>Tourismus nach Monaten 2005</t>
  </si>
  <si>
    <t>Tourismus nach Monaten 2004</t>
  </si>
  <si>
    <t>2021/2022</t>
  </si>
  <si>
    <t/>
  </si>
  <si>
    <t>…</t>
  </si>
  <si>
    <t>Bitte beachten Sie bei der Interpretation der Daten, dass viele Lebensbereiche ab Frühjahr 2020 durch die Auswirkungen von Covid-19 betroffen sind.</t>
  </si>
  <si>
    <t>Auslastung der Gästebetten in %</t>
  </si>
  <si>
    <r>
      <t>2023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</si>
  <si>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2023</t>
  </si>
  <si>
    <t>Ankünfte und Übernachtungen sowie Betten- und Zimmerauslastung in Hotelleriebetrieben nach Monat 2022</t>
  </si>
  <si>
    <t>Ankünfte und Übernachtungen sowie Betten- und Zimmerauslastung in Hotelleriebetrieben nach Monat 2021</t>
  </si>
  <si>
    <t>Ankünfte und Übernachtungen sowie Betten- und Zimmerauslastung in Hotelleriebetrieben nach Monat 2020</t>
  </si>
  <si>
    <t>Ankünfte und Übernachtungen sowie Betten- und Zimmerauslastung in Hotelleriebetrieben nach Monat 2019</t>
  </si>
  <si>
    <t>2022/2023</t>
  </si>
  <si>
    <t>Niederlande</t>
  </si>
  <si>
    <t>Brasilien</t>
  </si>
  <si>
    <t>2023/2024</t>
  </si>
  <si>
    <t>Australien</t>
  </si>
  <si>
    <t>Belgien</t>
  </si>
  <si>
    <t>Polen</t>
  </si>
  <si>
    <t>Indien</t>
  </si>
  <si>
    <r>
      <t>2024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</si>
  <si>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2024</t>
  </si>
  <si>
    <t>Datenquelle: Bundesamt für Statistik, Beherbergungsstatistik HESTA (Datenstand: 20.2.2025)</t>
  </si>
  <si>
    <t>Ankünfte und Übernachtungen sowie Betten- und Zimmerauslastung in Hotelleriebetrieben nach Monat 2025</t>
  </si>
  <si>
    <t>2024/2025</t>
  </si>
  <si>
    <r>
      <t>2025</t>
    </r>
    <r>
      <rPr>
        <i/>
        <vertAlign val="superscript"/>
        <sz val="8"/>
        <color theme="1"/>
        <rFont val="Arial"/>
        <family val="2"/>
      </rPr>
      <t>1</t>
    </r>
  </si>
  <si>
    <t>provisorische Zahlen</t>
  </si>
  <si>
    <t>Datenquelle: Bundesamt für Statistik, Beherbergungsstatistik HESTA (Datenstand: 1.7.2025)</t>
  </si>
  <si>
    <t>Datenquelle: Bundesamt für Statistik, Beherbergungsstatistik HESTA (Datenstand: 13.4.2018)</t>
  </si>
  <si>
    <t>Datenquelle: Bundesamt für Statistik, Beherbergungsstatistik HESTA (Datenstand: 15.1.2026)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</si>
</sst>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  <numFmt numFmtId="167" formatCode="#\ ##0"/>
    <numFmt numFmtId="168" formatCode="0.0"/>
    <numFmt numFmtId="169" formatCode="#\ ##0.0;\–\ #\ ##0.0;\–"/>
    <numFmt numFmtId="170" formatCode="#\ ##0\ ##0"/>
  </numFmts>
  <fonts count="2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6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11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 wrapText="1"/>
    </xf>
    <xf numFmtId="0" fontId="1" fillId="0" borderId="2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" fillId="0" borderId="3" xfId="0" applyFont="1" applyBorder="1" applyAlignment="1">
      <alignment horizontal="left"/>
    </xf>
    <xf numFmtId="0" fontId="8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3" xfId="0" applyFont="1" applyBorder="1"/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quotePrefix="1" applyFont="1" applyAlignment="1">
      <alignment horizontal="right" vertical="top"/>
    </xf>
    <xf numFmtId="165" fontId="1" fillId="0" borderId="2" xfId="0" applyNumberFormat="1" applyFont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3" xfId="0" applyNumberFormat="1" applyFont="1" applyBorder="1"/>
    <xf numFmtId="164" fontId="1" fillId="0" borderId="3" xfId="0" applyNumberFormat="1" applyFont="1" applyBorder="1"/>
    <xf numFmtId="164" fontId="1" fillId="0" borderId="3" xfId="0" applyNumberFormat="1" applyFont="1" applyBorder="1" applyAlignment="1">
      <alignment horizontal="right"/>
    </xf>
    <xf numFmtId="166" fontId="1" fillId="0" borderId="0" xfId="0" applyNumberFormat="1" applyFont="1"/>
    <xf numFmtId="166" fontId="1" fillId="0" borderId="3" xfId="0" applyNumberFormat="1" applyFont="1" applyBorder="1"/>
    <xf numFmtId="165" fontId="8" fillId="0" borderId="2" xfId="0" applyNumberFormat="1" applyFont="1" applyBorder="1"/>
    <xf numFmtId="167" fontId="8" fillId="2" borderId="0" xfId="4" applyNumberFormat="1" applyFont="1" applyFill="1" applyAlignment="1">
      <alignment vertical="center"/>
    </xf>
    <xf numFmtId="168" fontId="8" fillId="2" borderId="0" xfId="4" applyNumberFormat="1" applyFont="1" applyFill="1" applyAlignment="1">
      <alignment vertical="center"/>
    </xf>
    <xf numFmtId="167" fontId="15" fillId="2" borderId="0" xfId="4" applyNumberFormat="1" applyFont="1" applyFill="1" applyAlignment="1">
      <alignment horizontal="left" vertical="center"/>
    </xf>
    <xf numFmtId="0" fontId="8" fillId="2" borderId="0" xfId="4" applyFont="1" applyFill="1" applyAlignment="1">
      <alignment vertical="center"/>
    </xf>
    <xf numFmtId="167" fontId="8" fillId="2" borderId="1" xfId="4" applyNumberFormat="1" applyFont="1" applyFill="1" applyBorder="1" applyAlignment="1">
      <alignment vertical="center"/>
    </xf>
    <xf numFmtId="168" fontId="8" fillId="2" borderId="1" xfId="4" applyNumberFormat="1" applyFont="1" applyFill="1" applyBorder="1" applyAlignment="1">
      <alignment vertical="center"/>
    </xf>
    <xf numFmtId="167" fontId="15" fillId="2" borderId="1" xfId="4" applyNumberFormat="1" applyFont="1" applyFill="1" applyBorder="1" applyAlignment="1">
      <alignment horizontal="left" vertical="center"/>
    </xf>
    <xf numFmtId="0" fontId="8" fillId="2" borderId="1" xfId="4" applyFont="1" applyFill="1" applyBorder="1" applyAlignment="1">
      <alignment vertical="center"/>
    </xf>
    <xf numFmtId="167" fontId="12" fillId="2" borderId="0" xfId="4" applyNumberFormat="1" applyFont="1" applyFill="1" applyAlignment="1">
      <alignment horizontal="right" vertical="center"/>
    </xf>
    <xf numFmtId="0" fontId="11" fillId="2" borderId="0" xfId="4" applyFill="1" applyAlignment="1">
      <alignment vertical="center"/>
    </xf>
    <xf numFmtId="0" fontId="11" fillId="0" borderId="0" xfId="4" applyAlignment="1">
      <alignment vertical="center"/>
    </xf>
    <xf numFmtId="167" fontId="8" fillId="0" borderId="0" xfId="4" applyNumberFormat="1" applyFont="1" applyAlignment="1">
      <alignment vertical="center"/>
    </xf>
    <xf numFmtId="168" fontId="8" fillId="0" borderId="0" xfId="4" applyNumberFormat="1" applyFont="1" applyAlignment="1">
      <alignment vertical="center"/>
    </xf>
    <xf numFmtId="167" fontId="15" fillId="0" borderId="0" xfId="4" applyNumberFormat="1" applyFont="1" applyAlignment="1">
      <alignment horizontal="left" vertical="center"/>
    </xf>
    <xf numFmtId="0" fontId="8" fillId="0" borderId="0" xfId="4" applyFont="1" applyAlignment="1">
      <alignment vertical="center"/>
    </xf>
    <xf numFmtId="167" fontId="8" fillId="0" borderId="1" xfId="4" applyNumberFormat="1" applyFont="1" applyBorder="1" applyAlignment="1">
      <alignment vertical="center"/>
    </xf>
    <xf numFmtId="168" fontId="8" fillId="0" borderId="1" xfId="4" applyNumberFormat="1" applyFont="1" applyBorder="1" applyAlignment="1">
      <alignment vertical="center"/>
    </xf>
    <xf numFmtId="167" fontId="15" fillId="0" borderId="1" xfId="4" applyNumberFormat="1" applyFont="1" applyBorder="1" applyAlignment="1">
      <alignment horizontal="left" vertical="center"/>
    </xf>
    <xf numFmtId="0" fontId="8" fillId="0" borderId="1" xfId="4" applyFont="1" applyBorder="1" applyAlignment="1">
      <alignment vertical="center"/>
    </xf>
    <xf numFmtId="167" fontId="11" fillId="0" borderId="0" xfId="4" applyNumberFormat="1" applyAlignment="1">
      <alignment vertical="center"/>
    </xf>
    <xf numFmtId="168" fontId="11" fillId="0" borderId="0" xfId="4" applyNumberFormat="1" applyAlignment="1">
      <alignment vertical="center"/>
    </xf>
    <xf numFmtId="0" fontId="17" fillId="0" borderId="0" xfId="4" applyFont="1" applyAlignment="1">
      <alignment horizontal="left" vertical="center"/>
    </xf>
    <xf numFmtId="167" fontId="11" fillId="2" borderId="0" xfId="4" applyNumberFormat="1" applyFill="1" applyAlignment="1">
      <alignment vertical="center"/>
    </xf>
    <xf numFmtId="168" fontId="11" fillId="2" borderId="0" xfId="4" applyNumberFormat="1" applyFill="1" applyAlignment="1">
      <alignment vertical="center"/>
    </xf>
    <xf numFmtId="0" fontId="17" fillId="2" borderId="0" xfId="4" applyFont="1" applyFill="1" applyAlignment="1">
      <alignment horizontal="lef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0" fillId="2" borderId="0" xfId="4" applyFont="1" applyFill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8" fillId="2" borderId="0" xfId="4" applyFont="1" applyFill="1" applyAlignment="1">
      <alignment horizontal="right" vertical="center"/>
    </xf>
    <xf numFmtId="1" fontId="8" fillId="2" borderId="0" xfId="4" applyNumberFormat="1" applyFont="1" applyFill="1" applyAlignment="1">
      <alignment vertical="center"/>
    </xf>
    <xf numFmtId="167" fontId="16" fillId="2" borderId="0" xfId="4" applyNumberFormat="1" applyFont="1" applyFill="1" applyAlignment="1">
      <alignment vertical="center"/>
    </xf>
    <xf numFmtId="0" fontId="14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167" fontId="8" fillId="2" borderId="0" xfId="4" applyNumberFormat="1" applyFont="1" applyFill="1" applyAlignment="1">
      <alignment horizontal="right" vertical="center"/>
    </xf>
    <xf numFmtId="0" fontId="12" fillId="2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167" fontId="16" fillId="0" borderId="0" xfId="4" applyNumberFormat="1" applyFont="1" applyAlignment="1">
      <alignment vertical="center"/>
    </xf>
    <xf numFmtId="167" fontId="8" fillId="0" borderId="0" xfId="4" applyNumberFormat="1" applyFont="1" applyAlignment="1">
      <alignment horizontal="right" vertical="center"/>
    </xf>
    <xf numFmtId="0" fontId="12" fillId="0" borderId="0" xfId="4" applyFont="1" applyAlignment="1">
      <alignment vertical="center"/>
    </xf>
    <xf numFmtId="1" fontId="8" fillId="0" borderId="0" xfId="4" applyNumberFormat="1" applyFont="1" applyAlignment="1">
      <alignment vertical="center"/>
    </xf>
    <xf numFmtId="0" fontId="13" fillId="2" borderId="0" xfId="4" applyFont="1" applyFill="1" applyAlignment="1">
      <alignment vertical="center"/>
    </xf>
    <xf numFmtId="0" fontId="8" fillId="3" borderId="2" xfId="4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right" vertical="center"/>
    </xf>
    <xf numFmtId="0" fontId="8" fillId="3" borderId="2" xfId="4" applyFont="1" applyFill="1" applyBorder="1" applyAlignment="1">
      <alignment horizontal="right" vertical="center"/>
    </xf>
    <xf numFmtId="0" fontId="8" fillId="3" borderId="0" xfId="4" applyFont="1" applyFill="1" applyAlignment="1">
      <alignment horizontal="left" vertical="center"/>
    </xf>
    <xf numFmtId="0" fontId="8" fillId="3" borderId="0" xfId="4" applyFont="1" applyFill="1" applyAlignment="1">
      <alignment horizontal="right" vertical="center"/>
    </xf>
    <xf numFmtId="0" fontId="8" fillId="3" borderId="3" xfId="4" applyFont="1" applyFill="1" applyBorder="1" applyAlignment="1">
      <alignment horizontal="right" vertical="center"/>
    </xf>
    <xf numFmtId="0" fontId="21" fillId="0" borderId="4" xfId="0" applyFont="1" applyBorder="1" applyAlignment="1">
      <alignment horizontal="left" vertical="top"/>
    </xf>
    <xf numFmtId="169" fontId="1" fillId="0" borderId="0" xfId="0" applyNumberFormat="1" applyFont="1" applyAlignment="1">
      <alignment horizontal="right"/>
    </xf>
    <xf numFmtId="166" fontId="1" fillId="0" borderId="2" xfId="0" applyNumberFormat="1" applyFont="1" applyBorder="1"/>
    <xf numFmtId="169" fontId="1" fillId="0" borderId="3" xfId="0" applyNumberFormat="1" applyFont="1" applyBorder="1" applyAlignment="1">
      <alignment horizontal="right"/>
    </xf>
    <xf numFmtId="170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/>
  </cellXfs>
  <cellStyles count="5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  <cellStyle name="Standard 3" xfId="4" xr:uid="{7D7137BA-8E4D-4CE7-9C5E-586405567CEC}"/>
  </cellStyles>
  <dxfs count="0"/>
  <tableStyles count="0" defaultTableStyle="TableStyleMedium2" defaultPivotStyle="PivotStyleLight16"/>
  <colors>
    <mruColors>
      <color rgb="FFFF99FF"/>
      <color rgb="FFCCFFFF"/>
      <color rgb="FFCCFFCC"/>
      <color rgb="FFFFCC99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190599-2737-4DB6-9085-C6C15C07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52497D-651A-4105-A7A7-9E6C6E69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5834B2-00B7-42A6-9725-4C5A0C463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3AD626A-5189-4B72-9DD7-7DD3FE2F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3E2298-F18A-4AE2-B2B8-B87FF6C82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9657661-97C1-4872-8781-19C5EA2A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52AA364-0968-47F2-A2B2-55B7362B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E3A26-7829-498B-9EEA-1B68F37FE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3A5ED0B-7314-427E-9D28-8BBFEE0B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EBC7F51-DAD7-468D-AABF-924C8A48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1E7E0B7-950A-4AA6-ACE1-6F3D4871A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14768C-C7BD-4222-878E-AFE680F2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BBA428-B2D0-4CAE-B5A6-7ECD5BE8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34859-91E1-47AF-B0BB-64C4BAE5C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CA4BA6-CB00-4B42-A81F-06068E2B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C91C4D-E2D1-419A-8F1D-CBEEC599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569286-5BA0-49E2-938A-8E674826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2E06A7-4512-46A6-ACAD-5A46EDED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013188-6A34-4118-97F2-4E64F2B9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31A3A4-73B2-4166-8F5B-D93E1E0B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C39968-FCDF-4DA4-BD3F-80137A5E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18C85C5-F147-459B-AF4C-57E9A1209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2223-B6F7-4C2E-88E7-614F587CC913}">
  <dimension ref="A1:U53"/>
  <sheetViews>
    <sheetView showGridLines="0" tabSelected="1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119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121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61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120</v>
      </c>
      <c r="U8" s="1"/>
    </row>
    <row r="9" spans="1:21" x14ac:dyDescent="0.2">
      <c r="A9" s="21" t="s">
        <v>16</v>
      </c>
      <c r="B9" s="22"/>
      <c r="C9" s="22"/>
      <c r="D9" s="24">
        <f>SUM(F9:Q9)</f>
        <v>574749</v>
      </c>
      <c r="E9" s="24"/>
      <c r="F9" s="24">
        <f t="shared" ref="F9:P9" si="0">SUM(F10:F11)</f>
        <v>33729</v>
      </c>
      <c r="G9" s="24">
        <f t="shared" si="0"/>
        <v>31551</v>
      </c>
      <c r="H9" s="24">
        <f t="shared" si="0"/>
        <v>41536</v>
      </c>
      <c r="I9" s="24">
        <f t="shared" si="0"/>
        <v>46675</v>
      </c>
      <c r="J9" s="24">
        <f t="shared" si="0"/>
        <v>56872</v>
      </c>
      <c r="K9" s="24">
        <f t="shared" si="0"/>
        <v>63254</v>
      </c>
      <c r="L9" s="24">
        <f t="shared" si="0"/>
        <v>64052</v>
      </c>
      <c r="M9" s="24">
        <f t="shared" si="0"/>
        <v>72868</v>
      </c>
      <c r="N9" s="24">
        <f t="shared" si="0"/>
        <v>55774</v>
      </c>
      <c r="O9" s="24">
        <f t="shared" si="0"/>
        <v>55052</v>
      </c>
      <c r="P9" s="24">
        <f t="shared" si="0"/>
        <v>53386</v>
      </c>
      <c r="Q9" s="24"/>
      <c r="R9" s="25"/>
      <c r="S9" s="26">
        <f>100*(P9-'2024'!P9)/'2024'!P9</f>
        <v>-4.3063903087494616E-2</v>
      </c>
    </row>
    <row r="10" spans="1:21" x14ac:dyDescent="0.2">
      <c r="B10" s="17" t="s">
        <v>17</v>
      </c>
      <c r="D10" s="27">
        <f t="shared" ref="D10:D27" si="1">SUM(F10:Q10)</f>
        <v>290226</v>
      </c>
      <c r="E10" s="27"/>
      <c r="F10" s="27">
        <v>19272</v>
      </c>
      <c r="G10" s="27">
        <v>17481</v>
      </c>
      <c r="H10" s="27">
        <v>24456</v>
      </c>
      <c r="I10" s="27">
        <v>23826</v>
      </c>
      <c r="J10" s="27">
        <v>28900</v>
      </c>
      <c r="K10" s="27">
        <v>29781</v>
      </c>
      <c r="L10" s="27">
        <v>25938</v>
      </c>
      <c r="M10" s="27">
        <v>28846</v>
      </c>
      <c r="N10" s="27">
        <v>28217</v>
      </c>
      <c r="O10" s="27">
        <v>28807</v>
      </c>
      <c r="P10" s="27">
        <v>34702</v>
      </c>
      <c r="Q10" s="27"/>
      <c r="R10" s="28"/>
      <c r="S10" s="29">
        <f>100*(P10-'2024'!P10)/'2024'!P10</f>
        <v>2.988573972399466</v>
      </c>
    </row>
    <row r="11" spans="1:21" x14ac:dyDescent="0.2">
      <c r="B11" s="17" t="s">
        <v>18</v>
      </c>
      <c r="D11" s="27">
        <f t="shared" si="1"/>
        <v>284523</v>
      </c>
      <c r="E11" s="27"/>
      <c r="F11" s="27">
        <v>14457</v>
      </c>
      <c r="G11" s="27">
        <v>14070</v>
      </c>
      <c r="H11" s="27">
        <v>17080</v>
      </c>
      <c r="I11" s="27">
        <v>22849</v>
      </c>
      <c r="J11" s="27">
        <v>27972</v>
      </c>
      <c r="K11" s="27">
        <v>33473</v>
      </c>
      <c r="L11" s="27">
        <v>38114</v>
      </c>
      <c r="M11" s="27">
        <v>44022</v>
      </c>
      <c r="N11" s="27">
        <v>27557</v>
      </c>
      <c r="O11" s="27">
        <v>26245</v>
      </c>
      <c r="P11" s="27">
        <v>18684</v>
      </c>
      <c r="Q11" s="27"/>
      <c r="R11" s="28"/>
      <c r="S11" s="29">
        <f>100*(P11-'2024'!P11)/'2024'!P11</f>
        <v>-5.224713401643502</v>
      </c>
    </row>
    <row r="12" spans="1:21" x14ac:dyDescent="0.2">
      <c r="A12" s="18" t="s">
        <v>19</v>
      </c>
      <c r="D12" s="27">
        <f t="shared" si="1"/>
        <v>989228</v>
      </c>
      <c r="E12" s="27"/>
      <c r="F12" s="27">
        <f t="shared" ref="F12:P12" si="2">SUM(F13:F14)</f>
        <v>57136</v>
      </c>
      <c r="G12" s="27">
        <f t="shared" si="2"/>
        <v>53467</v>
      </c>
      <c r="H12" s="27">
        <f t="shared" si="2"/>
        <v>67650</v>
      </c>
      <c r="I12" s="27">
        <f t="shared" si="2"/>
        <v>80309</v>
      </c>
      <c r="J12" s="27">
        <f t="shared" si="2"/>
        <v>99606</v>
      </c>
      <c r="K12" s="27">
        <f t="shared" si="2"/>
        <v>108550</v>
      </c>
      <c r="L12" s="27">
        <f t="shared" si="2"/>
        <v>117143</v>
      </c>
      <c r="M12" s="27">
        <f t="shared" si="2"/>
        <v>128308</v>
      </c>
      <c r="N12" s="27">
        <f t="shared" si="2"/>
        <v>99848</v>
      </c>
      <c r="O12" s="27">
        <f t="shared" si="2"/>
        <v>96072</v>
      </c>
      <c r="P12" s="27">
        <f t="shared" si="2"/>
        <v>81139</v>
      </c>
      <c r="Q12" s="27"/>
      <c r="R12" s="28"/>
      <c r="S12" s="29">
        <f>100*(P12-'2024'!P12)/'2024'!P12</f>
        <v>-1.5614005289593089</v>
      </c>
    </row>
    <row r="13" spans="1:21" x14ac:dyDescent="0.2">
      <c r="B13" s="17" t="s">
        <v>17</v>
      </c>
      <c r="D13" s="27">
        <f t="shared" si="1"/>
        <v>453382</v>
      </c>
      <c r="E13" s="27"/>
      <c r="F13" s="27">
        <v>28823</v>
      </c>
      <c r="G13" s="27">
        <v>26258</v>
      </c>
      <c r="H13" s="27">
        <v>37169</v>
      </c>
      <c r="I13" s="27">
        <v>37461</v>
      </c>
      <c r="J13" s="27">
        <v>45852</v>
      </c>
      <c r="K13" s="27">
        <v>46284</v>
      </c>
      <c r="L13" s="27">
        <v>43385</v>
      </c>
      <c r="M13" s="27">
        <v>46658</v>
      </c>
      <c r="N13" s="27">
        <v>46540</v>
      </c>
      <c r="O13" s="27">
        <v>46414</v>
      </c>
      <c r="P13" s="27">
        <v>48538</v>
      </c>
      <c r="Q13" s="27"/>
      <c r="R13" s="28"/>
      <c r="S13" s="29">
        <f>100*(P13-'2024'!P13)/'2024'!P13</f>
        <v>3.3691115086463923</v>
      </c>
    </row>
    <row r="14" spans="1:21" x14ac:dyDescent="0.2">
      <c r="B14" s="17" t="s">
        <v>18</v>
      </c>
      <c r="D14" s="27">
        <f t="shared" si="1"/>
        <v>535846</v>
      </c>
      <c r="E14" s="27"/>
      <c r="F14" s="27">
        <v>28313</v>
      </c>
      <c r="G14" s="27">
        <v>27209</v>
      </c>
      <c r="H14" s="27">
        <v>30481</v>
      </c>
      <c r="I14" s="27">
        <v>42848</v>
      </c>
      <c r="J14" s="27">
        <v>53754</v>
      </c>
      <c r="K14" s="27">
        <v>62266</v>
      </c>
      <c r="L14" s="27">
        <v>73758</v>
      </c>
      <c r="M14" s="27">
        <v>81650</v>
      </c>
      <c r="N14" s="27">
        <v>53308</v>
      </c>
      <c r="O14" s="27">
        <v>49658</v>
      </c>
      <c r="P14" s="27">
        <v>32601</v>
      </c>
      <c r="Q14" s="27"/>
      <c r="R14" s="28"/>
      <c r="S14" s="29">
        <f>100*(P14-'2024'!P14)/'2024'!P14</f>
        <v>-8.0885255145193113</v>
      </c>
    </row>
    <row r="15" spans="1:21" x14ac:dyDescent="0.2">
      <c r="B15" s="17" t="s">
        <v>37</v>
      </c>
      <c r="C15" s="17" t="s">
        <v>113</v>
      </c>
      <c r="D15" s="27">
        <f t="shared" si="1"/>
        <v>6308</v>
      </c>
      <c r="E15" s="27"/>
      <c r="F15" s="27">
        <v>370</v>
      </c>
      <c r="G15" s="27">
        <v>445</v>
      </c>
      <c r="H15" s="27">
        <v>401</v>
      </c>
      <c r="I15" s="27">
        <v>466</v>
      </c>
      <c r="J15" s="27">
        <v>516</v>
      </c>
      <c r="K15" s="27">
        <v>640</v>
      </c>
      <c r="L15" s="27">
        <v>873</v>
      </c>
      <c r="M15" s="27">
        <v>1101</v>
      </c>
      <c r="N15" s="27">
        <v>606</v>
      </c>
      <c r="O15" s="27">
        <v>402</v>
      </c>
      <c r="P15" s="27">
        <v>488</v>
      </c>
      <c r="Q15" s="27"/>
      <c r="R15" s="28"/>
      <c r="S15" s="29">
        <f>100*(P15-'2024'!P15)/'2024'!P15</f>
        <v>-32.689655172413794</v>
      </c>
    </row>
    <row r="16" spans="1:21" x14ac:dyDescent="0.2">
      <c r="B16" s="1"/>
      <c r="C16" s="17" t="s">
        <v>20</v>
      </c>
      <c r="D16" s="27">
        <f t="shared" si="1"/>
        <v>95284</v>
      </c>
      <c r="E16" s="27"/>
      <c r="F16" s="27">
        <v>6042</v>
      </c>
      <c r="G16" s="27">
        <v>5679</v>
      </c>
      <c r="H16" s="27">
        <v>7401</v>
      </c>
      <c r="I16" s="27">
        <v>8062</v>
      </c>
      <c r="J16" s="27">
        <v>9389</v>
      </c>
      <c r="K16" s="27">
        <v>10377</v>
      </c>
      <c r="L16" s="27">
        <v>8843</v>
      </c>
      <c r="M16" s="27">
        <v>12792</v>
      </c>
      <c r="N16" s="27">
        <v>8714</v>
      </c>
      <c r="O16" s="27">
        <v>10106</v>
      </c>
      <c r="P16" s="27">
        <v>7879</v>
      </c>
      <c r="Q16" s="27"/>
      <c r="R16" s="28"/>
      <c r="S16" s="29">
        <f>100*(P16-'2024'!P16)/'2024'!P16</f>
        <v>4.3990989797270439</v>
      </c>
    </row>
    <row r="17" spans="1:20" x14ac:dyDescent="0.2">
      <c r="C17" s="17" t="s">
        <v>21</v>
      </c>
      <c r="D17" s="27">
        <f t="shared" si="1"/>
        <v>28461</v>
      </c>
      <c r="E17" s="27"/>
      <c r="F17" s="27">
        <v>1575</v>
      </c>
      <c r="G17" s="27">
        <v>1970</v>
      </c>
      <c r="H17" s="27">
        <v>1869</v>
      </c>
      <c r="I17" s="27">
        <v>2504</v>
      </c>
      <c r="J17" s="27">
        <v>2741</v>
      </c>
      <c r="K17" s="27">
        <v>2328</v>
      </c>
      <c r="L17" s="27">
        <v>3234</v>
      </c>
      <c r="M17" s="27">
        <v>5530</v>
      </c>
      <c r="N17" s="27">
        <v>2067</v>
      </c>
      <c r="O17" s="27">
        <v>2326</v>
      </c>
      <c r="P17" s="27">
        <v>2317</v>
      </c>
      <c r="Q17" s="27"/>
      <c r="R17" s="28"/>
      <c r="S17" s="29">
        <f>100*(P17-'2024'!P17)/'2024'!P17</f>
        <v>-8.5274378207658899</v>
      </c>
    </row>
    <row r="18" spans="1:20" x14ac:dyDescent="0.2">
      <c r="C18" s="17" t="s">
        <v>22</v>
      </c>
      <c r="D18" s="27">
        <f t="shared" si="1"/>
        <v>23049</v>
      </c>
      <c r="E18" s="27"/>
      <c r="F18" s="27">
        <v>2378</v>
      </c>
      <c r="G18" s="27">
        <v>1264</v>
      </c>
      <c r="H18" s="27">
        <v>1676</v>
      </c>
      <c r="I18" s="27">
        <v>2404</v>
      </c>
      <c r="J18" s="27">
        <v>1896</v>
      </c>
      <c r="K18" s="27">
        <v>1559</v>
      </c>
      <c r="L18" s="27">
        <v>1976</v>
      </c>
      <c r="M18" s="27">
        <v>4105</v>
      </c>
      <c r="N18" s="27">
        <v>1483</v>
      </c>
      <c r="O18" s="27">
        <v>1902</v>
      </c>
      <c r="P18" s="27">
        <v>2406</v>
      </c>
      <c r="Q18" s="27"/>
      <c r="R18" s="28"/>
      <c r="S18" s="29">
        <f>100*(P18-'2024'!P18)/'2024'!P18</f>
        <v>-28.562945368171022</v>
      </c>
    </row>
    <row r="19" spans="1:20" x14ac:dyDescent="0.2">
      <c r="C19" s="17" t="s">
        <v>109</v>
      </c>
      <c r="D19" s="27">
        <f t="shared" si="1"/>
        <v>15323</v>
      </c>
      <c r="E19" s="27"/>
      <c r="F19" s="27">
        <v>712</v>
      </c>
      <c r="G19" s="27">
        <v>1127</v>
      </c>
      <c r="H19" s="27">
        <v>803</v>
      </c>
      <c r="I19" s="27">
        <v>1078</v>
      </c>
      <c r="J19" s="27">
        <v>1446</v>
      </c>
      <c r="K19" s="27">
        <v>1436</v>
      </c>
      <c r="L19" s="27">
        <v>2447</v>
      </c>
      <c r="M19" s="27">
        <v>3032</v>
      </c>
      <c r="N19" s="27">
        <v>1108</v>
      </c>
      <c r="O19" s="27">
        <v>1335</v>
      </c>
      <c r="P19" s="27">
        <v>799</v>
      </c>
      <c r="Q19" s="27"/>
      <c r="R19" s="28"/>
      <c r="S19" s="29">
        <f>100*(P19-'2024'!P19)/'2024'!P19</f>
        <v>-0.24968789013732834</v>
      </c>
    </row>
    <row r="20" spans="1:20" x14ac:dyDescent="0.2">
      <c r="C20" s="17" t="s">
        <v>23</v>
      </c>
      <c r="D20" s="27">
        <f t="shared" si="1"/>
        <v>10030</v>
      </c>
      <c r="E20" s="27"/>
      <c r="F20" s="27">
        <v>678</v>
      </c>
      <c r="G20" s="27">
        <v>657</v>
      </c>
      <c r="H20" s="27">
        <v>724</v>
      </c>
      <c r="I20" s="27">
        <v>751</v>
      </c>
      <c r="J20" s="27">
        <v>1076</v>
      </c>
      <c r="K20" s="27">
        <v>1229</v>
      </c>
      <c r="L20" s="27">
        <v>906</v>
      </c>
      <c r="M20" s="27">
        <v>1269</v>
      </c>
      <c r="N20" s="27">
        <v>918</v>
      </c>
      <c r="O20" s="27">
        <v>971</v>
      </c>
      <c r="P20" s="27">
        <v>851</v>
      </c>
      <c r="Q20" s="27"/>
      <c r="R20" s="28"/>
      <c r="S20" s="29">
        <f>100*(P20-'2024'!P20)/'2024'!P20</f>
        <v>-0.46783625730994149</v>
      </c>
    </row>
    <row r="21" spans="1:20" x14ac:dyDescent="0.2">
      <c r="C21" s="17" t="s">
        <v>114</v>
      </c>
      <c r="D21" s="27">
        <f t="shared" si="1"/>
        <v>4502</v>
      </c>
      <c r="E21" s="27"/>
      <c r="F21" s="27">
        <v>226</v>
      </c>
      <c r="G21" s="27">
        <v>340</v>
      </c>
      <c r="H21" s="27">
        <v>227</v>
      </c>
      <c r="I21" s="27">
        <v>297</v>
      </c>
      <c r="J21" s="27">
        <v>423</v>
      </c>
      <c r="K21" s="27">
        <v>449</v>
      </c>
      <c r="L21" s="27">
        <v>627</v>
      </c>
      <c r="M21" s="27">
        <v>730</v>
      </c>
      <c r="N21" s="27">
        <v>487</v>
      </c>
      <c r="O21" s="27">
        <v>417</v>
      </c>
      <c r="P21" s="27">
        <v>279</v>
      </c>
      <c r="Q21" s="27"/>
      <c r="R21" s="28"/>
      <c r="S21" s="29">
        <f>100*(P21-'2024'!P21)/'2024'!P21</f>
        <v>36.764705882352942</v>
      </c>
    </row>
    <row r="22" spans="1:20" x14ac:dyDescent="0.2">
      <c r="C22" s="17" t="s">
        <v>24</v>
      </c>
      <c r="D22" s="27">
        <f t="shared" si="1"/>
        <v>19445</v>
      </c>
      <c r="E22" s="27"/>
      <c r="F22" s="27">
        <v>1015</v>
      </c>
      <c r="G22" s="27">
        <v>866</v>
      </c>
      <c r="H22" s="27">
        <v>1035</v>
      </c>
      <c r="I22" s="27">
        <v>2144</v>
      </c>
      <c r="J22" s="27">
        <v>1407</v>
      </c>
      <c r="K22" s="27">
        <v>1312</v>
      </c>
      <c r="L22" s="27">
        <v>2743</v>
      </c>
      <c r="M22" s="27">
        <v>5075</v>
      </c>
      <c r="N22" s="27">
        <v>1547</v>
      </c>
      <c r="O22" s="27">
        <v>1329</v>
      </c>
      <c r="P22" s="27">
        <v>972</v>
      </c>
      <c r="Q22" s="27"/>
      <c r="R22" s="28"/>
      <c r="S22" s="29">
        <f>100*(P22-'2024'!P22)/'2024'!P22</f>
        <v>-16.062176165803109</v>
      </c>
    </row>
    <row r="23" spans="1:20" x14ac:dyDescent="0.2">
      <c r="C23" s="17" t="s">
        <v>40</v>
      </c>
      <c r="D23" s="27">
        <f t="shared" si="1"/>
        <v>29728</v>
      </c>
      <c r="E23" s="27"/>
      <c r="F23" s="27">
        <v>1241</v>
      </c>
      <c r="G23" s="27">
        <v>1567</v>
      </c>
      <c r="H23" s="27">
        <v>1568</v>
      </c>
      <c r="I23" s="27">
        <v>2207</v>
      </c>
      <c r="J23" s="27">
        <v>2754</v>
      </c>
      <c r="K23" s="27">
        <v>3175</v>
      </c>
      <c r="L23" s="27">
        <v>5966</v>
      </c>
      <c r="M23" s="27">
        <v>4687</v>
      </c>
      <c r="N23" s="27">
        <v>2690</v>
      </c>
      <c r="O23" s="27">
        <v>2289</v>
      </c>
      <c r="P23" s="27">
        <v>1584</v>
      </c>
      <c r="Q23" s="27"/>
      <c r="R23" s="28"/>
      <c r="S23" s="29">
        <f>100*(P23-'2024'!P23)/'2024'!P23</f>
        <v>4.3478260869565215</v>
      </c>
    </row>
    <row r="24" spans="1:20" x14ac:dyDescent="0.2">
      <c r="C24" s="17" t="s">
        <v>110</v>
      </c>
      <c r="D24" s="27">
        <f t="shared" si="1"/>
        <v>13489</v>
      </c>
      <c r="E24" s="27"/>
      <c r="F24" s="27">
        <v>1188</v>
      </c>
      <c r="G24" s="27">
        <v>549</v>
      </c>
      <c r="H24" s="27">
        <v>790</v>
      </c>
      <c r="I24" s="27">
        <v>1381</v>
      </c>
      <c r="J24" s="27">
        <v>1301</v>
      </c>
      <c r="K24" s="27">
        <v>1381</v>
      </c>
      <c r="L24" s="27">
        <v>1581</v>
      </c>
      <c r="M24" s="27">
        <v>1081</v>
      </c>
      <c r="N24" s="27">
        <v>1393</v>
      </c>
      <c r="O24" s="27">
        <v>2256</v>
      </c>
      <c r="P24" s="27">
        <v>588</v>
      </c>
      <c r="Q24" s="27"/>
      <c r="R24" s="28"/>
      <c r="S24" s="29">
        <f>100*(P24-'2024'!P24)/'2024'!P24</f>
        <v>-1.8363939899833055</v>
      </c>
    </row>
    <row r="25" spans="1:20" x14ac:dyDescent="0.2">
      <c r="C25" s="17" t="s">
        <v>25</v>
      </c>
      <c r="D25" s="27">
        <f t="shared" si="1"/>
        <v>76582</v>
      </c>
      <c r="E25" s="27"/>
      <c r="F25" s="27">
        <v>2214</v>
      </c>
      <c r="G25" s="27">
        <v>2047</v>
      </c>
      <c r="H25" s="27">
        <v>2880</v>
      </c>
      <c r="I25" s="27">
        <v>4511</v>
      </c>
      <c r="J25" s="27">
        <v>8747</v>
      </c>
      <c r="K25" s="27">
        <v>11836</v>
      </c>
      <c r="L25" s="27">
        <v>12130</v>
      </c>
      <c r="M25" s="27">
        <v>11307</v>
      </c>
      <c r="N25" s="27">
        <v>11387</v>
      </c>
      <c r="O25" s="27">
        <v>6688</v>
      </c>
      <c r="P25" s="27">
        <v>2835</v>
      </c>
      <c r="Q25" s="27"/>
      <c r="R25" s="28"/>
      <c r="S25" s="29">
        <f>100*(P25-'2024'!P25)/'2024'!P25</f>
        <v>5.4295277054667164</v>
      </c>
      <c r="T25" s="28"/>
    </row>
    <row r="26" spans="1:20" x14ac:dyDescent="0.2">
      <c r="C26" s="17" t="s">
        <v>26</v>
      </c>
      <c r="D26" s="27">
        <f t="shared" si="1"/>
        <v>26244</v>
      </c>
      <c r="E26" s="27"/>
      <c r="F26" s="27">
        <v>1079</v>
      </c>
      <c r="G26" s="27">
        <v>809</v>
      </c>
      <c r="H26" s="27">
        <v>830</v>
      </c>
      <c r="I26" s="27">
        <v>1658</v>
      </c>
      <c r="J26" s="27">
        <v>2585</v>
      </c>
      <c r="K26" s="27">
        <v>3417</v>
      </c>
      <c r="L26" s="27">
        <v>4796</v>
      </c>
      <c r="M26" s="27">
        <v>4468</v>
      </c>
      <c r="N26" s="27">
        <v>2486</v>
      </c>
      <c r="O26" s="27">
        <v>2983</v>
      </c>
      <c r="P26" s="27">
        <v>1133</v>
      </c>
      <c r="Q26" s="27"/>
      <c r="R26" s="28"/>
      <c r="S26" s="29">
        <f>100*(P26-'2024'!P26)/'2024'!P26</f>
        <v>-10.292953285827394</v>
      </c>
    </row>
    <row r="27" spans="1:20" x14ac:dyDescent="0.2">
      <c r="C27" s="17" t="s">
        <v>115</v>
      </c>
      <c r="D27" s="27">
        <f t="shared" si="1"/>
        <v>13473</v>
      </c>
      <c r="E27" s="27"/>
      <c r="F27" s="27">
        <v>406</v>
      </c>
      <c r="G27" s="27">
        <v>453</v>
      </c>
      <c r="H27" s="27">
        <v>552</v>
      </c>
      <c r="I27" s="27">
        <v>1132</v>
      </c>
      <c r="J27" s="27">
        <v>2179</v>
      </c>
      <c r="K27" s="27">
        <v>3217</v>
      </c>
      <c r="L27" s="27">
        <v>1587</v>
      </c>
      <c r="M27" s="27">
        <v>1474</v>
      </c>
      <c r="N27" s="27">
        <v>1029</v>
      </c>
      <c r="O27" s="27">
        <v>977</v>
      </c>
      <c r="P27" s="27">
        <v>467</v>
      </c>
      <c r="Q27" s="27"/>
      <c r="R27" s="28"/>
      <c r="S27" s="29">
        <f>100*(P27-'2024'!P27)/'2024'!P27</f>
        <v>-31.924198250728864</v>
      </c>
    </row>
    <row r="28" spans="1:20" x14ac:dyDescent="0.2">
      <c r="A28" s="15"/>
      <c r="B28" s="15"/>
      <c r="C28" s="15" t="s">
        <v>112</v>
      </c>
      <c r="D28" s="30">
        <f>SUM(F28:Q28)</f>
        <v>9601</v>
      </c>
      <c r="E28" s="30"/>
      <c r="F28" s="30">
        <v>677</v>
      </c>
      <c r="G28" s="30">
        <v>351</v>
      </c>
      <c r="H28" s="30">
        <v>327</v>
      </c>
      <c r="I28" s="30">
        <v>872</v>
      </c>
      <c r="J28" s="30">
        <v>1033</v>
      </c>
      <c r="K28" s="30">
        <v>1180</v>
      </c>
      <c r="L28" s="30">
        <v>1518</v>
      </c>
      <c r="M28" s="30">
        <v>1137</v>
      </c>
      <c r="N28" s="30">
        <v>1290</v>
      </c>
      <c r="O28" s="30">
        <v>854</v>
      </c>
      <c r="P28" s="30">
        <v>362</v>
      </c>
      <c r="Q28" s="30"/>
      <c r="R28" s="31"/>
      <c r="S28" s="32">
        <f>100*(P28-'2024'!P30)/'2024'!P30</f>
        <v>-30.384615384615383</v>
      </c>
    </row>
    <row r="29" spans="1:20" hidden="1" x14ac:dyDescent="0.2">
      <c r="A29" s="15"/>
      <c r="B29" s="15"/>
      <c r="C29" s="15" t="s">
        <v>112</v>
      </c>
      <c r="D29" s="27">
        <f>SUM(F29:Q29)</f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  <c r="S29" s="32">
        <f>100*(L29-'2024'!L29)/'2024'!L29</f>
        <v>-100</v>
      </c>
    </row>
    <row r="30" spans="1:20" x14ac:dyDescent="0.2">
      <c r="A30" s="21" t="s">
        <v>39</v>
      </c>
      <c r="B30" s="22"/>
      <c r="C30" s="22"/>
      <c r="D30" s="90">
        <f>AVERAGE(F30:Q30)</f>
        <v>39</v>
      </c>
      <c r="E30" s="24"/>
      <c r="F30" s="90">
        <v>39</v>
      </c>
      <c r="G30" s="90">
        <v>39</v>
      </c>
      <c r="H30" s="90">
        <v>39</v>
      </c>
      <c r="I30" s="90">
        <v>39</v>
      </c>
      <c r="J30" s="90">
        <v>39</v>
      </c>
      <c r="K30" s="90">
        <v>39</v>
      </c>
      <c r="L30" s="90">
        <v>39</v>
      </c>
      <c r="M30" s="90">
        <v>39</v>
      </c>
      <c r="N30" s="90">
        <v>39</v>
      </c>
      <c r="O30" s="90">
        <v>39</v>
      </c>
      <c r="P30" s="90">
        <v>39</v>
      </c>
      <c r="Q30" s="90"/>
      <c r="R30" s="25"/>
      <c r="S30" s="26">
        <f>100*(P30-'2024'!P32)/'2024'!P32</f>
        <v>0</v>
      </c>
    </row>
    <row r="31" spans="1:20" x14ac:dyDescent="0.2">
      <c r="A31" s="15"/>
      <c r="B31" s="15" t="s">
        <v>38</v>
      </c>
      <c r="C31" s="15" t="s">
        <v>31</v>
      </c>
      <c r="D31" s="34">
        <f t="shared" ref="D31:D43" si="3">AVERAGE(F31:Q31)</f>
        <v>39</v>
      </c>
      <c r="E31" s="30"/>
      <c r="F31" s="33">
        <v>39</v>
      </c>
      <c r="G31" s="33">
        <v>39</v>
      </c>
      <c r="H31" s="33">
        <v>39</v>
      </c>
      <c r="I31" s="33">
        <v>39</v>
      </c>
      <c r="J31" s="33">
        <v>39</v>
      </c>
      <c r="K31" s="33">
        <v>39</v>
      </c>
      <c r="L31" s="33">
        <v>39</v>
      </c>
      <c r="M31" s="33">
        <v>39</v>
      </c>
      <c r="N31" s="33">
        <v>39</v>
      </c>
      <c r="O31" s="33">
        <v>39</v>
      </c>
      <c r="P31" s="33">
        <v>39</v>
      </c>
      <c r="Q31" s="33"/>
      <c r="R31" s="31"/>
      <c r="S31" s="29">
        <f>100*(P31-'2024'!P33)/'2024'!P33</f>
        <v>0</v>
      </c>
    </row>
    <row r="32" spans="1:20" x14ac:dyDescent="0.2">
      <c r="A32" s="21" t="s">
        <v>32</v>
      </c>
      <c r="B32" s="22"/>
      <c r="C32" s="22"/>
      <c r="D32" s="35">
        <v>5535.7365269461079</v>
      </c>
      <c r="E32" s="24"/>
      <c r="F32" s="24">
        <v>5433.3870967741932</v>
      </c>
      <c r="G32" s="24">
        <v>5547</v>
      </c>
      <c r="H32" s="24">
        <v>5539.2580645161288</v>
      </c>
      <c r="I32" s="24">
        <v>5547</v>
      </c>
      <c r="J32" s="24">
        <v>5547</v>
      </c>
      <c r="K32" s="24">
        <v>5547</v>
      </c>
      <c r="L32" s="24">
        <v>5547</v>
      </c>
      <c r="M32" s="24">
        <v>5547</v>
      </c>
      <c r="N32" s="24">
        <v>5547</v>
      </c>
      <c r="O32" s="24">
        <v>5547</v>
      </c>
      <c r="P32" s="24">
        <v>5547</v>
      </c>
      <c r="Q32" s="35"/>
      <c r="R32" s="25"/>
      <c r="S32" s="26">
        <f>100*(P32-'2024'!P34)/'2024'!P34</f>
        <v>0</v>
      </c>
    </row>
    <row r="33" spans="1:19" x14ac:dyDescent="0.2">
      <c r="B33" s="17" t="s">
        <v>101</v>
      </c>
      <c r="D33" s="28">
        <v>53.502554982973997</v>
      </c>
      <c r="E33" s="29"/>
      <c r="F33" s="29">
        <v>33.921690859975698</v>
      </c>
      <c r="G33" s="29">
        <v>34.424656828659003</v>
      </c>
      <c r="H33" s="29">
        <v>39.396215866804098</v>
      </c>
      <c r="I33" s="29">
        <v>48.259719968751902</v>
      </c>
      <c r="J33" s="29">
        <v>57.924946352867302</v>
      </c>
      <c r="K33" s="29">
        <v>65.230454900546846</v>
      </c>
      <c r="L33" s="29">
        <v>68.123426205388597</v>
      </c>
      <c r="M33" s="29">
        <v>74.616328500729793</v>
      </c>
      <c r="N33" s="29">
        <v>60.0012018508503</v>
      </c>
      <c r="O33" s="29">
        <v>55.8697813988381</v>
      </c>
      <c r="P33" s="28">
        <v>48.758488071630303</v>
      </c>
      <c r="Q33" s="28"/>
      <c r="R33" s="28" t="s">
        <v>98</v>
      </c>
      <c r="S33" s="29" t="s">
        <v>99</v>
      </c>
    </row>
    <row r="34" spans="1:19" x14ac:dyDescent="0.2">
      <c r="A34" s="1"/>
      <c r="B34" s="17" t="s">
        <v>37</v>
      </c>
      <c r="C34" s="17" t="s">
        <v>41</v>
      </c>
      <c r="D34" s="28">
        <v>58.649101796407201</v>
      </c>
      <c r="E34" s="29"/>
      <c r="F34" s="29">
        <v>37.511290322580599</v>
      </c>
      <c r="G34" s="29">
        <v>37.303571428571402</v>
      </c>
      <c r="H34" s="29">
        <v>41.135483870967697</v>
      </c>
      <c r="I34" s="29">
        <v>53.271666666666697</v>
      </c>
      <c r="J34" s="29">
        <v>61.740322580645199</v>
      </c>
      <c r="K34" s="29">
        <v>74.046666666666667</v>
      </c>
      <c r="L34" s="29">
        <v>78.019354838709702</v>
      </c>
      <c r="M34" s="29">
        <v>82.901612903225796</v>
      </c>
      <c r="N34" s="29">
        <v>66.188333333333304</v>
      </c>
      <c r="O34" s="29">
        <v>59.943548387096797</v>
      </c>
      <c r="P34" s="28">
        <v>51.343333333333298</v>
      </c>
      <c r="Q34" s="28"/>
      <c r="R34" s="28" t="s">
        <v>98</v>
      </c>
      <c r="S34" s="29" t="s">
        <v>99</v>
      </c>
    </row>
    <row r="35" spans="1:19" x14ac:dyDescent="0.2">
      <c r="A35" s="1"/>
      <c r="C35" s="17" t="s">
        <v>35</v>
      </c>
      <c r="D35" s="28">
        <v>56.127202498023102</v>
      </c>
      <c r="E35" s="29"/>
      <c r="F35" s="29">
        <v>37.046087401261602</v>
      </c>
      <c r="G35" s="29">
        <v>35.015658877378897</v>
      </c>
      <c r="H35" s="29">
        <v>42.982647010825197</v>
      </c>
      <c r="I35" s="29">
        <v>49.1371557054525</v>
      </c>
      <c r="J35" s="29">
        <v>62.3674046673557</v>
      </c>
      <c r="K35" s="29">
        <v>68.237774030354132</v>
      </c>
      <c r="L35" s="29">
        <v>68.332154708154306</v>
      </c>
      <c r="M35" s="29">
        <v>75.344067888810301</v>
      </c>
      <c r="N35" s="29">
        <v>64.030354131534594</v>
      </c>
      <c r="O35" s="29">
        <v>58.904966545177601</v>
      </c>
      <c r="P35" s="28">
        <v>53.476672287802103</v>
      </c>
      <c r="Q35" s="28"/>
      <c r="R35" s="28" t="s">
        <v>98</v>
      </c>
      <c r="S35" s="29" t="s">
        <v>99</v>
      </c>
    </row>
    <row r="36" spans="1:19" x14ac:dyDescent="0.2">
      <c r="A36" s="1"/>
      <c r="C36" s="17" t="s">
        <v>36</v>
      </c>
      <c r="D36" s="28">
        <v>48.383904459987598</v>
      </c>
      <c r="E36" s="29"/>
      <c r="F36" s="29">
        <v>30.224993223095701</v>
      </c>
      <c r="G36" s="29">
        <v>35.934373749499798</v>
      </c>
      <c r="H36" s="29">
        <v>36.875395319418097</v>
      </c>
      <c r="I36" s="29">
        <v>42.4229691876751</v>
      </c>
      <c r="J36" s="29">
        <v>53.162555344718498</v>
      </c>
      <c r="K36" s="29">
        <v>55.042016806722692</v>
      </c>
      <c r="L36" s="29">
        <v>52.353844763711898</v>
      </c>
      <c r="M36" s="29">
        <v>68.401554170055107</v>
      </c>
      <c r="N36" s="29">
        <v>48.734827264239001</v>
      </c>
      <c r="O36" s="29">
        <v>58.493720068672602</v>
      </c>
      <c r="P36" s="28">
        <v>49.439775910364098</v>
      </c>
      <c r="Q36" s="28"/>
      <c r="R36" s="28" t="s">
        <v>98</v>
      </c>
      <c r="S36" s="29" t="s">
        <v>99</v>
      </c>
    </row>
    <row r="37" spans="1:19" x14ac:dyDescent="0.2">
      <c r="A37" s="1"/>
      <c r="C37" s="17" t="s">
        <v>46</v>
      </c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8"/>
      <c r="O37" s="28"/>
      <c r="P37" s="28"/>
      <c r="Q37" s="28"/>
      <c r="R37" s="28"/>
      <c r="S37" s="29"/>
    </row>
    <row r="38" spans="1:19" x14ac:dyDescent="0.2">
      <c r="A38" s="20"/>
      <c r="B38" s="15"/>
      <c r="C38" s="15" t="s">
        <v>45</v>
      </c>
      <c r="D38" s="28">
        <v>47.5658322200077</v>
      </c>
      <c r="E38" s="32"/>
      <c r="F38" s="32">
        <v>28.816665648481901</v>
      </c>
      <c r="G38" s="32">
        <v>29.848642553560602</v>
      </c>
      <c r="H38" s="32">
        <v>35.777397327665902</v>
      </c>
      <c r="I38" s="32">
        <v>44.072050192268797</v>
      </c>
      <c r="J38" s="32">
        <v>52.157392717942699</v>
      </c>
      <c r="K38" s="32">
        <v>56.775956284153004</v>
      </c>
      <c r="L38" s="32">
        <v>62.792565172258499</v>
      </c>
      <c r="M38" s="32">
        <v>66.7254245255303</v>
      </c>
      <c r="N38" s="32">
        <v>54.470754907913403</v>
      </c>
      <c r="O38" s="32">
        <v>47.599741465420998</v>
      </c>
      <c r="P38" s="28">
        <v>41.926735478647998</v>
      </c>
      <c r="Q38" s="28"/>
      <c r="R38" s="31"/>
      <c r="S38" s="32" t="s">
        <v>99</v>
      </c>
    </row>
    <row r="39" spans="1:19" x14ac:dyDescent="0.2">
      <c r="A39" s="21" t="s">
        <v>33</v>
      </c>
      <c r="B39" s="22"/>
      <c r="C39" s="22"/>
      <c r="D39" s="35">
        <v>2871.7269736842104</v>
      </c>
      <c r="E39" s="24"/>
      <c r="F39" s="24">
        <v>2827.6129032258063</v>
      </c>
      <c r="G39" s="24">
        <v>2877</v>
      </c>
      <c r="H39" s="24">
        <v>2874.6774193548385</v>
      </c>
      <c r="I39" s="24">
        <v>2877</v>
      </c>
      <c r="J39" s="24">
        <v>2877</v>
      </c>
      <c r="K39" s="24">
        <v>2877</v>
      </c>
      <c r="L39" s="24">
        <v>2877</v>
      </c>
      <c r="M39" s="24">
        <v>2877</v>
      </c>
      <c r="N39" s="24">
        <v>2877</v>
      </c>
      <c r="O39" s="24">
        <v>2877</v>
      </c>
      <c r="P39" s="24">
        <v>2877</v>
      </c>
      <c r="Q39" s="24"/>
      <c r="R39" s="25"/>
      <c r="S39" s="26">
        <f>100*(P39-'2024'!P41)/'2024'!P41</f>
        <v>0</v>
      </c>
    </row>
    <row r="40" spans="1:19" x14ac:dyDescent="0.2">
      <c r="A40" s="15"/>
      <c r="B40" s="15" t="s">
        <v>34</v>
      </c>
      <c r="C40" s="15"/>
      <c r="D40" s="28">
        <v>65.618175468954405</v>
      </c>
      <c r="E40" s="30"/>
      <c r="F40" s="31">
        <v>43.662727023820402</v>
      </c>
      <c r="G40" s="31">
        <v>46.468295347336003</v>
      </c>
      <c r="H40" s="31">
        <v>53.489311563709798</v>
      </c>
      <c r="I40" s="31">
        <v>56.220600162205997</v>
      </c>
      <c r="J40" s="31">
        <v>71.452117461065001</v>
      </c>
      <c r="K40" s="31">
        <v>78.446298227320128</v>
      </c>
      <c r="L40" s="31">
        <v>75.153329521118593</v>
      </c>
      <c r="M40" s="31">
        <v>80.785316245641198</v>
      </c>
      <c r="N40" s="31">
        <v>76.704900938477607</v>
      </c>
      <c r="O40" s="31">
        <v>70.323029141018296</v>
      </c>
      <c r="P40" s="31">
        <v>67.3792144595064</v>
      </c>
      <c r="Q40" s="31"/>
      <c r="R40" s="31"/>
      <c r="S40" s="32" t="s">
        <v>99</v>
      </c>
    </row>
    <row r="41" spans="1:19" x14ac:dyDescent="0.2">
      <c r="A41" s="21" t="s">
        <v>47</v>
      </c>
      <c r="B41" s="22"/>
      <c r="C41" s="22"/>
      <c r="D41" s="25">
        <f t="shared" si="3"/>
        <v>1.7136636635266316</v>
      </c>
      <c r="E41" s="24"/>
      <c r="F41" s="25">
        <v>1.6939725458803996</v>
      </c>
      <c r="G41" s="25">
        <v>1.6946214066115179</v>
      </c>
      <c r="H41" s="25">
        <v>1.628707627118644</v>
      </c>
      <c r="I41" s="25">
        <v>1.720599892876272</v>
      </c>
      <c r="J41" s="25">
        <v>1.7514066676044451</v>
      </c>
      <c r="K41" s="25">
        <v>1.7160970057229583</v>
      </c>
      <c r="L41" s="25">
        <v>1.8288734153500281</v>
      </c>
      <c r="M41" s="25">
        <v>1.7608277982104628</v>
      </c>
      <c r="N41" s="25">
        <v>1.7902248359450641</v>
      </c>
      <c r="O41" s="25">
        <v>1.745113710673545</v>
      </c>
      <c r="P41" s="25">
        <v>1.5198553927996103</v>
      </c>
      <c r="Q41" s="25"/>
      <c r="R41" s="25"/>
      <c r="S41" s="26">
        <f>100*(P41-'2024'!P43)/'2024'!P43</f>
        <v>-1.5189907625817178</v>
      </c>
    </row>
    <row r="42" spans="1:19" x14ac:dyDescent="0.2">
      <c r="A42" s="1"/>
      <c r="B42" s="17" t="s">
        <v>37</v>
      </c>
      <c r="C42" s="17" t="s">
        <v>41</v>
      </c>
      <c r="D42" s="28">
        <f>AVERAGE(F42:Q42)</f>
        <v>1.6284543574944477</v>
      </c>
      <c r="E42" s="27"/>
      <c r="F42" s="28">
        <v>1.5815708942536553</v>
      </c>
      <c r="G42" s="28">
        <v>1.6294851794071763</v>
      </c>
      <c r="H42" s="28">
        <v>1.540096618357488</v>
      </c>
      <c r="I42" s="28">
        <v>1.6114444164355937</v>
      </c>
      <c r="J42" s="28">
        <v>1.6314623023483783</v>
      </c>
      <c r="K42" s="28">
        <v>1.6072643079371971</v>
      </c>
      <c r="L42" s="28">
        <v>1.7836283185840709</v>
      </c>
      <c r="M42" s="28">
        <v>1.717593984962406</v>
      </c>
      <c r="N42" s="28">
        <v>1.6791966173361523</v>
      </c>
      <c r="O42" s="28">
        <v>1.6227840363287049</v>
      </c>
      <c r="P42" s="28">
        <v>1.5084712564881011</v>
      </c>
      <c r="Q42" s="28"/>
      <c r="R42" s="28"/>
      <c r="S42" s="29">
        <f>100*(P42-'2024'!P44)/'2024'!P44</f>
        <v>-0.47511189681575106</v>
      </c>
    </row>
    <row r="43" spans="1:19" x14ac:dyDescent="0.2">
      <c r="A43" s="1"/>
      <c r="C43" s="17" t="s">
        <v>35</v>
      </c>
      <c r="D43" s="28">
        <f t="shared" si="3"/>
        <v>1.751036349647775</v>
      </c>
      <c r="E43" s="27"/>
      <c r="F43" s="28">
        <v>1.7058746565484757</v>
      </c>
      <c r="G43" s="28">
        <v>1.6960326721120187</v>
      </c>
      <c r="H43" s="28">
        <v>1.6461458333333334</v>
      </c>
      <c r="I43" s="28">
        <v>1.7262045813586098</v>
      </c>
      <c r="J43" s="28">
        <v>1.7402853673345478</v>
      </c>
      <c r="K43" s="28">
        <v>1.8001779491362053</v>
      </c>
      <c r="L43" s="28">
        <v>1.8755505785740949</v>
      </c>
      <c r="M43" s="28">
        <v>1.8358406786400689</v>
      </c>
      <c r="N43" s="28">
        <v>1.848288171345124</v>
      </c>
      <c r="O43" s="28">
        <v>1.7801249383527864</v>
      </c>
      <c r="P43" s="28">
        <v>1.6068744193902542</v>
      </c>
      <c r="Q43" s="28"/>
      <c r="R43" s="28"/>
      <c r="S43" s="29">
        <f>100*(P43-'2024'!P45)/'2024'!P45</f>
        <v>13.542903476892855</v>
      </c>
    </row>
    <row r="44" spans="1:19" x14ac:dyDescent="0.2">
      <c r="A44" s="1"/>
      <c r="C44" s="17" t="s">
        <v>36</v>
      </c>
      <c r="D44" s="28">
        <f>AVERAGE(F44:Q44)</f>
        <v>1.7092516498727335</v>
      </c>
      <c r="E44" s="27"/>
      <c r="F44" s="28">
        <v>1.7964554242749731</v>
      </c>
      <c r="G44" s="28">
        <v>1.5181741335587489</v>
      </c>
      <c r="H44" s="28">
        <v>1.5781129156999227</v>
      </c>
      <c r="I44" s="28">
        <v>1.7220011370096646</v>
      </c>
      <c r="J44" s="28">
        <v>1.9789774638412378</v>
      </c>
      <c r="K44" s="28">
        <v>1.7059759803212271</v>
      </c>
      <c r="L44" s="28">
        <v>1.9153719008264463</v>
      </c>
      <c r="M44" s="28">
        <v>1.5881674184412042</v>
      </c>
      <c r="N44" s="28">
        <v>2.0313290523448142</v>
      </c>
      <c r="O44" s="28">
        <v>1.7723477070499658</v>
      </c>
      <c r="P44" s="28">
        <v>1.1948550152318629</v>
      </c>
      <c r="Q44" s="28"/>
      <c r="R44" s="28"/>
      <c r="S44" s="29">
        <f>100*(P44-'2024'!P46)/'2024'!P46</f>
        <v>-19.362860703017557</v>
      </c>
    </row>
    <row r="45" spans="1:19" x14ac:dyDescent="0.2">
      <c r="A45" s="1"/>
      <c r="C45" s="17" t="s">
        <v>46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  <c r="R45" s="29"/>
      <c r="S45" s="29"/>
    </row>
    <row r="46" spans="1:19" x14ac:dyDescent="0.2">
      <c r="A46" s="20"/>
      <c r="B46" s="15"/>
      <c r="C46" s="15" t="s">
        <v>45</v>
      </c>
      <c r="D46" s="31">
        <f>AVERAGE(F46:Q46)</f>
        <v>1.8458607463979675</v>
      </c>
      <c r="E46" s="30"/>
      <c r="F46" s="31">
        <v>1.8481128379260807</v>
      </c>
      <c r="G46" s="31">
        <v>1.9270614587708246</v>
      </c>
      <c r="H46" s="31">
        <v>1.7817522540180322</v>
      </c>
      <c r="I46" s="31">
        <v>1.9043288150415392</v>
      </c>
      <c r="J46" s="31">
        <v>1.8639322460978511</v>
      </c>
      <c r="K46" s="31">
        <v>1.8438937820428554</v>
      </c>
      <c r="L46" s="31">
        <v>1.833361926002173</v>
      </c>
      <c r="M46" s="31">
        <v>1.859505485508433</v>
      </c>
      <c r="N46" s="31">
        <v>1.8360051845282761</v>
      </c>
      <c r="O46" s="31">
        <v>1.9167915450745328</v>
      </c>
      <c r="P46" s="31">
        <v>1.6897226753670473</v>
      </c>
      <c r="Q46" s="31"/>
      <c r="R46" s="31"/>
      <c r="S46" s="32">
        <f>100*(P46-'2024'!P48)/'2024'!P48</f>
        <v>-2.8113450335947308</v>
      </c>
    </row>
    <row r="47" spans="1:19" ht="11.25" customHeight="1" x14ac:dyDescent="0.2">
      <c r="A47" s="1"/>
      <c r="B47" s="1"/>
      <c r="C47" s="1"/>
      <c r="S47" s="6" t="s">
        <v>0</v>
      </c>
    </row>
    <row r="48" spans="1:19" ht="11.25" customHeight="1" x14ac:dyDescent="0.2">
      <c r="A48" s="1" t="s">
        <v>122</v>
      </c>
      <c r="B48" s="1"/>
      <c r="C48" s="1"/>
      <c r="S48" s="6"/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125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9" max="16383" man="1"/>
  </rowBreaks>
  <ignoredErrors>
    <ignoredError sqref="D7" numberStoredAsText="1"/>
    <ignoredError sqref="F12:P12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C59D-2FCA-4791-9370-0026A63EEEF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84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3604</v>
      </c>
      <c r="G9" s="36"/>
      <c r="H9" s="36">
        <v>2027</v>
      </c>
      <c r="I9" s="36"/>
      <c r="J9" s="37">
        <v>38.325695463821603</v>
      </c>
      <c r="K9" s="36"/>
      <c r="L9" s="36">
        <f t="shared" ref="L9:L20" si="0">SUM(M9:N9)</f>
        <v>26434</v>
      </c>
      <c r="M9" s="36">
        <v>14907</v>
      </c>
      <c r="N9" s="36">
        <v>11527</v>
      </c>
      <c r="O9" s="36"/>
      <c r="P9" s="36">
        <f t="shared" ref="P9:P20" si="1">SUM(Q9:R9)</f>
        <v>42819</v>
      </c>
      <c r="Q9" s="36">
        <v>21247</v>
      </c>
      <c r="R9" s="36">
        <v>21572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3608</v>
      </c>
      <c r="G10" s="69"/>
      <c r="H10" s="36">
        <v>2040</v>
      </c>
      <c r="I10" s="36"/>
      <c r="J10" s="37">
        <v>45.5367382827433</v>
      </c>
      <c r="K10" s="69"/>
      <c r="L10" s="36">
        <f t="shared" si="0"/>
        <v>28064</v>
      </c>
      <c r="M10" s="36">
        <v>15220</v>
      </c>
      <c r="N10" s="36">
        <v>12844</v>
      </c>
      <c r="O10" s="36"/>
      <c r="P10" s="36">
        <f t="shared" si="1"/>
        <v>47646</v>
      </c>
      <c r="Q10" s="36">
        <v>22768</v>
      </c>
      <c r="R10" s="36">
        <v>24878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32</v>
      </c>
      <c r="E11" s="36"/>
      <c r="F11" s="36">
        <v>3608</v>
      </c>
      <c r="G11" s="69"/>
      <c r="H11" s="36">
        <v>2040</v>
      </c>
      <c r="I11" s="36"/>
      <c r="J11" s="37">
        <v>46.568557327801997</v>
      </c>
      <c r="K11" s="69"/>
      <c r="L11" s="36">
        <f t="shared" si="0"/>
        <v>31984</v>
      </c>
      <c r="M11" s="36">
        <v>17113</v>
      </c>
      <c r="N11" s="36">
        <v>14871</v>
      </c>
      <c r="O11" s="36"/>
      <c r="P11" s="36">
        <f t="shared" si="1"/>
        <v>52086</v>
      </c>
      <c r="Q11" s="36">
        <v>25998</v>
      </c>
      <c r="R11" s="36">
        <v>26088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32</v>
      </c>
      <c r="E12" s="36"/>
      <c r="F12" s="36">
        <v>3632</v>
      </c>
      <c r="G12" s="69"/>
      <c r="H12" s="36">
        <v>2050</v>
      </c>
      <c r="I12" s="36"/>
      <c r="J12" s="37">
        <v>48.774779735682799</v>
      </c>
      <c r="K12" s="69"/>
      <c r="L12" s="36">
        <f t="shared" si="0"/>
        <v>33336</v>
      </c>
      <c r="M12" s="36">
        <v>17726</v>
      </c>
      <c r="N12" s="36">
        <v>15610</v>
      </c>
      <c r="O12" s="36"/>
      <c r="P12" s="36">
        <f t="shared" si="1"/>
        <v>53145</v>
      </c>
      <c r="Q12" s="36">
        <v>25730</v>
      </c>
      <c r="R12" s="36">
        <v>27415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32</v>
      </c>
      <c r="E13" s="36"/>
      <c r="F13" s="36">
        <v>3632</v>
      </c>
      <c r="G13" s="69"/>
      <c r="H13" s="36">
        <v>2050</v>
      </c>
      <c r="I13" s="36"/>
      <c r="J13" s="37">
        <v>60.460778740940697</v>
      </c>
      <c r="K13" s="69"/>
      <c r="L13" s="36">
        <f t="shared" si="0"/>
        <v>38578</v>
      </c>
      <c r="M13" s="36">
        <v>18686</v>
      </c>
      <c r="N13" s="36">
        <v>19892</v>
      </c>
      <c r="O13" s="36"/>
      <c r="P13" s="36">
        <f t="shared" si="1"/>
        <v>68074</v>
      </c>
      <c r="Q13" s="36">
        <v>30179</v>
      </c>
      <c r="R13" s="36">
        <v>37895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32</v>
      </c>
      <c r="E14" s="36"/>
      <c r="F14" s="36">
        <v>3632</v>
      </c>
      <c r="G14" s="69"/>
      <c r="H14" s="36">
        <v>2050</v>
      </c>
      <c r="I14" s="36"/>
      <c r="J14" s="37">
        <v>65.755323054331896</v>
      </c>
      <c r="K14" s="69"/>
      <c r="L14" s="36">
        <f t="shared" si="0"/>
        <v>43435</v>
      </c>
      <c r="M14" s="36">
        <v>21331</v>
      </c>
      <c r="N14" s="36">
        <v>22104</v>
      </c>
      <c r="O14" s="36"/>
      <c r="P14" s="36">
        <f t="shared" si="1"/>
        <v>71647</v>
      </c>
      <c r="Q14" s="36">
        <v>32851</v>
      </c>
      <c r="R14" s="36">
        <v>38796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32</v>
      </c>
      <c r="E15" s="36"/>
      <c r="F15" s="36">
        <v>3632</v>
      </c>
      <c r="G15" s="69"/>
      <c r="H15" s="36">
        <v>2050</v>
      </c>
      <c r="I15" s="36"/>
      <c r="J15" s="37">
        <v>68.906316612192697</v>
      </c>
      <c r="K15" s="69"/>
      <c r="L15" s="36">
        <f t="shared" si="0"/>
        <v>47181</v>
      </c>
      <c r="M15" s="36">
        <v>15987</v>
      </c>
      <c r="N15" s="36">
        <v>31194</v>
      </c>
      <c r="O15" s="36"/>
      <c r="P15" s="36">
        <f t="shared" si="1"/>
        <v>77583</v>
      </c>
      <c r="Q15" s="36">
        <v>27897</v>
      </c>
      <c r="R15" s="36">
        <v>49686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3632</v>
      </c>
      <c r="G16" s="69"/>
      <c r="H16" s="36">
        <v>2050</v>
      </c>
      <c r="I16" s="36"/>
      <c r="J16" s="37">
        <v>73.991047321301707</v>
      </c>
      <c r="K16" s="69"/>
      <c r="L16" s="36">
        <f t="shared" si="0"/>
        <v>49916</v>
      </c>
      <c r="M16" s="36">
        <v>18211</v>
      </c>
      <c r="N16" s="36">
        <v>31705</v>
      </c>
      <c r="O16" s="36"/>
      <c r="P16" s="36">
        <f t="shared" si="1"/>
        <v>83308</v>
      </c>
      <c r="Q16" s="36">
        <v>29366</v>
      </c>
      <c r="R16" s="36">
        <v>53942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3632</v>
      </c>
      <c r="G17" s="69"/>
      <c r="H17" s="36">
        <v>2050</v>
      </c>
      <c r="I17" s="36"/>
      <c r="J17" s="37">
        <v>61.250917767988298</v>
      </c>
      <c r="K17" s="69"/>
      <c r="L17" s="36">
        <f t="shared" si="0"/>
        <v>41891</v>
      </c>
      <c r="M17" s="36">
        <v>20014</v>
      </c>
      <c r="N17" s="36">
        <v>21877</v>
      </c>
      <c r="O17" s="36"/>
      <c r="P17" s="36">
        <f t="shared" si="1"/>
        <v>66739</v>
      </c>
      <c r="Q17" s="36">
        <v>30151</v>
      </c>
      <c r="R17" s="36">
        <v>36588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3632</v>
      </c>
      <c r="G18" s="69"/>
      <c r="H18" s="36">
        <v>2050</v>
      </c>
      <c r="I18" s="36"/>
      <c r="J18" s="37">
        <v>59.494457865567703</v>
      </c>
      <c r="K18" s="69"/>
      <c r="L18" s="36">
        <f t="shared" si="0"/>
        <v>40917</v>
      </c>
      <c r="M18" s="36">
        <v>20800</v>
      </c>
      <c r="N18" s="36">
        <v>20117</v>
      </c>
      <c r="O18" s="36"/>
      <c r="P18" s="36">
        <f t="shared" si="1"/>
        <v>66986</v>
      </c>
      <c r="Q18" s="36">
        <v>31807</v>
      </c>
      <c r="R18" s="36">
        <v>35179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3506</v>
      </c>
      <c r="G19" s="69"/>
      <c r="H19" s="36">
        <v>2024.8</v>
      </c>
      <c r="I19" s="36"/>
      <c r="J19" s="37">
        <v>54.809849781327202</v>
      </c>
      <c r="K19" s="36"/>
      <c r="L19" s="36">
        <f t="shared" si="0"/>
        <v>35376</v>
      </c>
      <c r="M19" s="36">
        <v>21962</v>
      </c>
      <c r="N19" s="36">
        <v>13414</v>
      </c>
      <c r="O19" s="36"/>
      <c r="P19" s="36">
        <f t="shared" si="1"/>
        <v>57649</v>
      </c>
      <c r="Q19" s="36">
        <v>33080</v>
      </c>
      <c r="R19" s="36">
        <v>24569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3346.3548387096776</v>
      </c>
      <c r="G20" s="36"/>
      <c r="H20" s="36">
        <v>1942.8387096774193</v>
      </c>
      <c r="I20" s="36"/>
      <c r="J20" s="37">
        <v>52.189671958896099</v>
      </c>
      <c r="K20" s="36"/>
      <c r="L20" s="36">
        <f t="shared" si="0"/>
        <v>34046</v>
      </c>
      <c r="M20" s="36">
        <v>17941</v>
      </c>
      <c r="N20" s="36">
        <v>16105</v>
      </c>
      <c r="O20" s="36"/>
      <c r="P20" s="36">
        <f t="shared" si="1"/>
        <v>54140</v>
      </c>
      <c r="Q20" s="36">
        <v>25670</v>
      </c>
      <c r="R20" s="36">
        <v>28470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31.916666666666668</v>
      </c>
      <c r="E21" s="42">
        <v>1</v>
      </c>
      <c r="F21" s="40">
        <f>AVERAGE(F9:F20)</f>
        <v>3591.3629032258063</v>
      </c>
      <c r="G21" s="42">
        <v>1</v>
      </c>
      <c r="H21" s="40">
        <f>AVERAGE(H9:H20)</f>
        <v>2035.386559139785</v>
      </c>
      <c r="I21" s="42">
        <v>1</v>
      </c>
      <c r="J21" s="41">
        <v>56.439401720521403</v>
      </c>
      <c r="K21" s="40"/>
      <c r="L21" s="40">
        <f>SUM(L9:L20)</f>
        <v>451158</v>
      </c>
      <c r="M21" s="40">
        <f>SUM(M9:M20)</f>
        <v>219898</v>
      </c>
      <c r="N21" s="40">
        <f>SUM(N9:N20)</f>
        <v>231260</v>
      </c>
      <c r="O21" s="40"/>
      <c r="P21" s="40">
        <f>SUM(P9:P20)</f>
        <v>741822</v>
      </c>
      <c r="Q21" s="40">
        <f>SUM(Q9:Q20)</f>
        <v>336744</v>
      </c>
      <c r="R21" s="40">
        <f>SUM(R9:R20)</f>
        <v>405078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248A-C630-4087-9440-30935CA7155E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3646.2903225806454</v>
      </c>
      <c r="G9" s="36"/>
      <c r="H9" s="36">
        <v>2049.7096774193546</v>
      </c>
      <c r="I9" s="36"/>
      <c r="J9" s="37">
        <v>43.590923165391203</v>
      </c>
      <c r="K9" s="36"/>
      <c r="L9" s="36">
        <f t="shared" ref="L9:L20" si="0">SUM(M9:N9)</f>
        <v>28636</v>
      </c>
      <c r="M9" s="36">
        <v>15806</v>
      </c>
      <c r="N9" s="36">
        <v>12830</v>
      </c>
      <c r="O9" s="36"/>
      <c r="P9" s="36">
        <f t="shared" ref="P9:P20" si="1">SUM(Q9:R9)</f>
        <v>49273</v>
      </c>
      <c r="Q9" s="36">
        <v>24509</v>
      </c>
      <c r="R9" s="36">
        <v>24764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43.291740709263699</v>
      </c>
      <c r="K10" s="69"/>
      <c r="L10" s="36">
        <f t="shared" si="0"/>
        <v>28103</v>
      </c>
      <c r="M10" s="36">
        <v>14123</v>
      </c>
      <c r="N10" s="36">
        <v>13980</v>
      </c>
      <c r="O10" s="36"/>
      <c r="P10" s="36">
        <f t="shared" si="1"/>
        <v>44826</v>
      </c>
      <c r="Q10" s="36">
        <v>20566</v>
      </c>
      <c r="R10" s="36">
        <v>24260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49.954639822746401</v>
      </c>
      <c r="K11" s="69"/>
      <c r="L11" s="36">
        <f t="shared" si="0"/>
        <v>33703</v>
      </c>
      <c r="M11" s="36">
        <v>19294</v>
      </c>
      <c r="N11" s="36">
        <v>14409</v>
      </c>
      <c r="O11" s="36"/>
      <c r="P11" s="36">
        <f t="shared" si="1"/>
        <v>57267</v>
      </c>
      <c r="Q11" s="36">
        <v>27200</v>
      </c>
      <c r="R11" s="36">
        <v>30067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50.584099513250401</v>
      </c>
      <c r="K12" s="69"/>
      <c r="L12" s="36">
        <f t="shared" si="0"/>
        <v>31414</v>
      </c>
      <c r="M12" s="36">
        <v>15349</v>
      </c>
      <c r="N12" s="36">
        <v>16065</v>
      </c>
      <c r="O12" s="36"/>
      <c r="P12" s="36">
        <f t="shared" si="1"/>
        <v>56118</v>
      </c>
      <c r="Q12" s="36">
        <v>24522</v>
      </c>
      <c r="R12" s="36">
        <v>31596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2081</v>
      </c>
      <c r="I13" s="36"/>
      <c r="J13" s="37">
        <v>56.401018859365998</v>
      </c>
      <c r="K13" s="69"/>
      <c r="L13" s="36">
        <f t="shared" si="0"/>
        <v>40487</v>
      </c>
      <c r="M13" s="36">
        <v>19007</v>
      </c>
      <c r="N13" s="36">
        <v>21480</v>
      </c>
      <c r="O13" s="36"/>
      <c r="P13" s="36">
        <f t="shared" si="1"/>
        <v>64657</v>
      </c>
      <c r="Q13" s="36">
        <v>28167</v>
      </c>
      <c r="R13" s="36">
        <v>36490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2081</v>
      </c>
      <c r="I14" s="36"/>
      <c r="J14" s="37">
        <v>61.542275103659598</v>
      </c>
      <c r="K14" s="69"/>
      <c r="L14" s="36">
        <f t="shared" si="0"/>
        <v>43040</v>
      </c>
      <c r="M14" s="36">
        <v>19705</v>
      </c>
      <c r="N14" s="36">
        <v>23335</v>
      </c>
      <c r="O14" s="36"/>
      <c r="P14" s="36">
        <f t="shared" si="1"/>
        <v>68275</v>
      </c>
      <c r="Q14" s="36">
        <v>30532</v>
      </c>
      <c r="R14" s="36">
        <v>37743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2081</v>
      </c>
      <c r="I15" s="36"/>
      <c r="J15" s="37">
        <v>70.391144297702297</v>
      </c>
      <c r="K15" s="69"/>
      <c r="L15" s="36">
        <f t="shared" si="0"/>
        <v>49051</v>
      </c>
      <c r="M15" s="36">
        <v>14397</v>
      </c>
      <c r="N15" s="36">
        <v>34654</v>
      </c>
      <c r="O15" s="36"/>
      <c r="P15" s="36">
        <f t="shared" si="1"/>
        <v>80695</v>
      </c>
      <c r="Q15" s="36">
        <v>24268</v>
      </c>
      <c r="R15" s="36">
        <v>56427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3604</v>
      </c>
      <c r="G16" s="69"/>
      <c r="H16" s="36">
        <v>2027</v>
      </c>
      <c r="I16" s="36"/>
      <c r="J16" s="37">
        <v>73.895492463570903</v>
      </c>
      <c r="K16" s="69"/>
      <c r="L16" s="36">
        <f t="shared" si="0"/>
        <v>50989</v>
      </c>
      <c r="M16" s="36">
        <v>17639</v>
      </c>
      <c r="N16" s="36">
        <v>33350</v>
      </c>
      <c r="O16" s="36"/>
      <c r="P16" s="36">
        <f t="shared" si="1"/>
        <v>82559</v>
      </c>
      <c r="Q16" s="36">
        <v>27727</v>
      </c>
      <c r="R16" s="36">
        <v>54832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3604</v>
      </c>
      <c r="G17" s="69"/>
      <c r="H17" s="36">
        <v>2027</v>
      </c>
      <c r="I17" s="36"/>
      <c r="J17" s="37">
        <v>64.133370329263798</v>
      </c>
      <c r="K17" s="69"/>
      <c r="L17" s="36">
        <f t="shared" si="0"/>
        <v>42862</v>
      </c>
      <c r="M17" s="36">
        <v>19374</v>
      </c>
      <c r="N17" s="36">
        <v>23488</v>
      </c>
      <c r="O17" s="36"/>
      <c r="P17" s="36">
        <f t="shared" si="1"/>
        <v>69341</v>
      </c>
      <c r="Q17" s="36">
        <v>29255</v>
      </c>
      <c r="R17" s="36">
        <v>40086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3604</v>
      </c>
      <c r="G18" s="69"/>
      <c r="H18" s="36">
        <v>2027</v>
      </c>
      <c r="I18" s="36"/>
      <c r="J18" s="37">
        <v>57.635781031828401</v>
      </c>
      <c r="K18" s="69"/>
      <c r="L18" s="36">
        <f t="shared" si="0"/>
        <v>39065</v>
      </c>
      <c r="M18" s="36">
        <v>18900</v>
      </c>
      <c r="N18" s="36">
        <v>20165</v>
      </c>
      <c r="O18" s="36"/>
      <c r="P18" s="36">
        <f t="shared" si="1"/>
        <v>64393</v>
      </c>
      <c r="Q18" s="36">
        <v>28555</v>
      </c>
      <c r="R18" s="36">
        <v>35838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3604</v>
      </c>
      <c r="G19" s="69"/>
      <c r="H19" s="36">
        <v>2027</v>
      </c>
      <c r="I19" s="36"/>
      <c r="J19" s="37">
        <v>53.541435442101402</v>
      </c>
      <c r="K19" s="36"/>
      <c r="L19" s="36">
        <f t="shared" si="0"/>
        <v>35828</v>
      </c>
      <c r="M19" s="36">
        <v>21737</v>
      </c>
      <c r="N19" s="36">
        <v>14091</v>
      </c>
      <c r="O19" s="36"/>
      <c r="P19" s="36">
        <f t="shared" si="1"/>
        <v>57889</v>
      </c>
      <c r="Q19" s="36">
        <v>30616</v>
      </c>
      <c r="R19" s="36">
        <v>27273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32</v>
      </c>
      <c r="E20" s="36"/>
      <c r="F20" s="36">
        <v>3559.0645161290322</v>
      </c>
      <c r="G20" s="36"/>
      <c r="H20" s="36">
        <v>1998.1612903225807</v>
      </c>
      <c r="I20" s="36"/>
      <c r="J20" s="37">
        <v>47.670192420987803</v>
      </c>
      <c r="K20" s="36"/>
      <c r="L20" s="36">
        <f t="shared" si="0"/>
        <v>32778</v>
      </c>
      <c r="M20" s="36">
        <v>17999</v>
      </c>
      <c r="N20" s="36">
        <v>14779</v>
      </c>
      <c r="O20" s="36"/>
      <c r="P20" s="36">
        <f t="shared" si="1"/>
        <v>52595</v>
      </c>
      <c r="Q20" s="36">
        <v>26593</v>
      </c>
      <c r="R20" s="36">
        <v>26002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32.583333333333336</v>
      </c>
      <c r="E21" s="42">
        <v>1</v>
      </c>
      <c r="F21" s="40">
        <v>3650.3890410958902</v>
      </c>
      <c r="G21" s="42">
        <v>1</v>
      </c>
      <c r="H21" s="40">
        <f>AVERAGE(H9:H20)</f>
        <v>2053.489247311828</v>
      </c>
      <c r="I21" s="42">
        <v>1</v>
      </c>
      <c r="J21" s="41">
        <v>56.131228647425097</v>
      </c>
      <c r="K21" s="40"/>
      <c r="L21" s="40">
        <f>SUM(L9:L20)</f>
        <v>455956</v>
      </c>
      <c r="M21" s="40">
        <f>SUM(M9:M20)</f>
        <v>213330</v>
      </c>
      <c r="N21" s="40">
        <f>SUM(N9:N20)</f>
        <v>242626</v>
      </c>
      <c r="O21" s="40"/>
      <c r="P21" s="40">
        <f>SUM(P9:P20)</f>
        <v>747888</v>
      </c>
      <c r="Q21" s="40">
        <f>SUM(Q9:Q20)</f>
        <v>322510</v>
      </c>
      <c r="R21" s="40">
        <f>SUM(R9:R20)</f>
        <v>425378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4900-F5B3-4BA5-8F06-C1B370D935A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3619.6774193548385</v>
      </c>
      <c r="G9" s="36"/>
      <c r="H9" s="36">
        <v>2033.1290322580646</v>
      </c>
      <c r="I9" s="36"/>
      <c r="J9" s="37">
        <v>41.225380982087202</v>
      </c>
      <c r="K9" s="36"/>
      <c r="L9" s="36">
        <f t="shared" ref="L9:L20" si="0">SUM(M9:N9)</f>
        <v>27927</v>
      </c>
      <c r="M9" s="36">
        <v>15097</v>
      </c>
      <c r="N9" s="36">
        <v>12830</v>
      </c>
      <c r="O9" s="36"/>
      <c r="P9" s="36">
        <f t="shared" ref="P9:P20" si="1">SUM(Q9:R9)</f>
        <v>46259</v>
      </c>
      <c r="Q9" s="36">
        <v>22211</v>
      </c>
      <c r="R9" s="36">
        <v>24048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38.764196863169303</v>
      </c>
      <c r="K10" s="69"/>
      <c r="L10" s="36">
        <f t="shared" si="0"/>
        <v>24710</v>
      </c>
      <c r="M10" s="36">
        <v>13494</v>
      </c>
      <c r="N10" s="36">
        <v>11216</v>
      </c>
      <c r="O10" s="36"/>
      <c r="P10" s="36">
        <f t="shared" si="1"/>
        <v>40138</v>
      </c>
      <c r="Q10" s="36">
        <v>20421</v>
      </c>
      <c r="R10" s="36">
        <v>19717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49.898811912280401</v>
      </c>
      <c r="K11" s="69"/>
      <c r="L11" s="36">
        <f t="shared" si="0"/>
        <v>34364</v>
      </c>
      <c r="M11" s="36">
        <v>19574</v>
      </c>
      <c r="N11" s="36">
        <v>14790</v>
      </c>
      <c r="O11" s="36"/>
      <c r="P11" s="36">
        <f t="shared" si="1"/>
        <v>57203</v>
      </c>
      <c r="Q11" s="36">
        <v>31205</v>
      </c>
      <c r="R11" s="36">
        <v>25998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52.833062916891997</v>
      </c>
      <c r="K12" s="69"/>
      <c r="L12" s="36">
        <f t="shared" si="0"/>
        <v>32742</v>
      </c>
      <c r="M12" s="36">
        <v>15315</v>
      </c>
      <c r="N12" s="36">
        <v>17427</v>
      </c>
      <c r="O12" s="36"/>
      <c r="P12" s="36">
        <f t="shared" si="1"/>
        <v>58613</v>
      </c>
      <c r="Q12" s="36">
        <v>24768</v>
      </c>
      <c r="R12" s="36">
        <v>33845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2082</v>
      </c>
      <c r="I13" s="36"/>
      <c r="J13" s="37">
        <v>61.516251155812199</v>
      </c>
      <c r="K13" s="69"/>
      <c r="L13" s="36">
        <f t="shared" si="0"/>
        <v>41718</v>
      </c>
      <c r="M13" s="36">
        <v>21893</v>
      </c>
      <c r="N13" s="36">
        <v>19825</v>
      </c>
      <c r="O13" s="36"/>
      <c r="P13" s="36">
        <f t="shared" si="1"/>
        <v>70521</v>
      </c>
      <c r="Q13" s="36">
        <v>34661</v>
      </c>
      <c r="R13" s="36">
        <v>35860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2082</v>
      </c>
      <c r="I14" s="36"/>
      <c r="J14" s="37">
        <v>61.856859563728101</v>
      </c>
      <c r="K14" s="69"/>
      <c r="L14" s="36">
        <f t="shared" si="0"/>
        <v>43040</v>
      </c>
      <c r="M14" s="36">
        <v>19521</v>
      </c>
      <c r="N14" s="36">
        <v>23519</v>
      </c>
      <c r="O14" s="36"/>
      <c r="P14" s="36">
        <f t="shared" si="1"/>
        <v>68624</v>
      </c>
      <c r="Q14" s="36">
        <v>29859</v>
      </c>
      <c r="R14" s="36">
        <v>38765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2082</v>
      </c>
      <c r="I15" s="36"/>
      <c r="J15" s="37">
        <v>64.968858493693205</v>
      </c>
      <c r="K15" s="69"/>
      <c r="L15" s="36">
        <f t="shared" si="0"/>
        <v>46817</v>
      </c>
      <c r="M15" s="36">
        <v>15932</v>
      </c>
      <c r="N15" s="36">
        <v>30885</v>
      </c>
      <c r="O15" s="36"/>
      <c r="P15" s="36">
        <f t="shared" si="1"/>
        <v>74479</v>
      </c>
      <c r="Q15" s="36">
        <v>26036</v>
      </c>
      <c r="R15" s="36">
        <v>48443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3698</v>
      </c>
      <c r="G16" s="69"/>
      <c r="H16" s="36">
        <v>2082</v>
      </c>
      <c r="I16" s="36"/>
      <c r="J16" s="37">
        <v>75.987020010816707</v>
      </c>
      <c r="K16" s="69"/>
      <c r="L16" s="36">
        <f t="shared" si="0"/>
        <v>52779</v>
      </c>
      <c r="M16" s="36">
        <v>18639</v>
      </c>
      <c r="N16" s="36">
        <v>34140</v>
      </c>
      <c r="O16" s="36"/>
      <c r="P16" s="36">
        <f t="shared" si="1"/>
        <v>87110</v>
      </c>
      <c r="Q16" s="36">
        <v>29728</v>
      </c>
      <c r="R16" s="36">
        <v>57382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3698</v>
      </c>
      <c r="G17" s="69"/>
      <c r="H17" s="36">
        <v>2082</v>
      </c>
      <c r="I17" s="36"/>
      <c r="J17" s="37">
        <v>63.9570939246439</v>
      </c>
      <c r="K17" s="69"/>
      <c r="L17" s="36">
        <f t="shared" si="0"/>
        <v>43071</v>
      </c>
      <c r="M17" s="36">
        <v>21916</v>
      </c>
      <c r="N17" s="36">
        <v>21155</v>
      </c>
      <c r="O17" s="36"/>
      <c r="P17" s="36">
        <f t="shared" si="1"/>
        <v>70954</v>
      </c>
      <c r="Q17" s="36">
        <v>34412</v>
      </c>
      <c r="R17" s="36">
        <v>36542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3698</v>
      </c>
      <c r="G18" s="69"/>
      <c r="H18" s="36">
        <v>2082</v>
      </c>
      <c r="I18" s="36"/>
      <c r="J18" s="37">
        <v>59.456724646277799</v>
      </c>
      <c r="K18" s="69"/>
      <c r="L18" s="36">
        <f t="shared" si="0"/>
        <v>39737</v>
      </c>
      <c r="M18" s="36">
        <v>19595</v>
      </c>
      <c r="N18" s="36">
        <v>20142</v>
      </c>
      <c r="O18" s="36"/>
      <c r="P18" s="36">
        <f t="shared" si="1"/>
        <v>68160</v>
      </c>
      <c r="Q18" s="36">
        <v>30385</v>
      </c>
      <c r="R18" s="36">
        <v>37775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73">
        <v>3698</v>
      </c>
      <c r="G19" s="36"/>
      <c r="H19" s="36">
        <v>2081</v>
      </c>
      <c r="I19" s="36"/>
      <c r="J19" s="37">
        <v>52.425635478637098</v>
      </c>
      <c r="K19" s="36"/>
      <c r="L19" s="36">
        <f t="shared" si="0"/>
        <v>36050</v>
      </c>
      <c r="M19" s="36">
        <v>22822</v>
      </c>
      <c r="N19" s="36">
        <v>13228</v>
      </c>
      <c r="O19" s="36"/>
      <c r="P19" s="36">
        <f t="shared" si="1"/>
        <v>58161</v>
      </c>
      <c r="Q19" s="36">
        <v>33053</v>
      </c>
      <c r="R19" s="36">
        <v>25108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3620</v>
      </c>
      <c r="G20" s="36"/>
      <c r="H20" s="36">
        <v>2032.8064516129032</v>
      </c>
      <c r="I20" s="36"/>
      <c r="J20" s="37">
        <v>48.7381928355017</v>
      </c>
      <c r="K20" s="36"/>
      <c r="L20" s="36">
        <f t="shared" si="0"/>
        <v>35522</v>
      </c>
      <c r="M20" s="36">
        <v>17862</v>
      </c>
      <c r="N20" s="36">
        <v>17660</v>
      </c>
      <c r="O20" s="36"/>
      <c r="P20" s="36">
        <f t="shared" si="1"/>
        <v>54694</v>
      </c>
      <c r="Q20" s="36">
        <v>25116</v>
      </c>
      <c r="R20" s="36">
        <v>29578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33</v>
      </c>
      <c r="E21" s="42">
        <v>1</v>
      </c>
      <c r="F21" s="40">
        <f>AVERAGE(F9:F20)</f>
        <v>3684.9731182795699</v>
      </c>
      <c r="G21" s="42">
        <v>1</v>
      </c>
      <c r="H21" s="40">
        <f>AVERAGE(H9:H20)</f>
        <v>2073.494623655914</v>
      </c>
      <c r="I21" s="42">
        <v>1</v>
      </c>
      <c r="J21" s="41">
        <v>56.130755343796402</v>
      </c>
      <c r="K21" s="40"/>
      <c r="L21" s="40">
        <f>SUM(L9:L20)</f>
        <v>458477</v>
      </c>
      <c r="M21" s="40">
        <f>SUM(M9:M20)</f>
        <v>221660</v>
      </c>
      <c r="N21" s="40">
        <f>SUM(N9:N20)</f>
        <v>236817</v>
      </c>
      <c r="O21" s="40"/>
      <c r="P21" s="40">
        <f>SUM(P9:P20)</f>
        <v>754916</v>
      </c>
      <c r="Q21" s="40">
        <f>SUM(Q9:Q20)</f>
        <v>341855</v>
      </c>
      <c r="R21" s="40">
        <f>SUM(R9:R20)</f>
        <v>413061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08A1-C4DF-4710-AA34-44740DF954B2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87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68">
        <v>34</v>
      </c>
      <c r="C9" s="36"/>
      <c r="D9" s="68">
        <v>34</v>
      </c>
      <c r="E9" s="36"/>
      <c r="F9" s="36">
        <v>3713.4193548387098</v>
      </c>
      <c r="G9" s="36"/>
      <c r="H9" s="36">
        <v>2092.6129032258063</v>
      </c>
      <c r="I9" s="36"/>
      <c r="J9" s="37">
        <v>38.754821223809003</v>
      </c>
      <c r="K9" s="36"/>
      <c r="L9" s="36">
        <f t="shared" ref="L9:L21" si="0">SUM(M9:N9)</f>
        <v>26651</v>
      </c>
      <c r="M9" s="36">
        <v>15833</v>
      </c>
      <c r="N9" s="36">
        <v>10818</v>
      </c>
      <c r="O9" s="36"/>
      <c r="P9" s="36">
        <f t="shared" ref="P9:P21" si="1">SUM(Q9:R9)</f>
        <v>44613</v>
      </c>
      <c r="Q9" s="36">
        <v>23904</v>
      </c>
      <c r="R9" s="36">
        <v>20709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3752.8571428571427</v>
      </c>
      <c r="G10" s="77"/>
      <c r="H10" s="47">
        <v>2112.7857142857142</v>
      </c>
      <c r="I10" s="47"/>
      <c r="J10" s="48">
        <v>41.775789874381402</v>
      </c>
      <c r="K10" s="77"/>
      <c r="L10" s="36">
        <f t="shared" si="0"/>
        <v>25134</v>
      </c>
      <c r="M10" s="47">
        <v>13467</v>
      </c>
      <c r="N10" s="47">
        <v>11667</v>
      </c>
      <c r="O10" s="47"/>
      <c r="P10" s="36">
        <f t="shared" si="1"/>
        <v>43898</v>
      </c>
      <c r="Q10" s="47">
        <v>21421</v>
      </c>
      <c r="R10" s="47">
        <v>22477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3760</v>
      </c>
      <c r="G11" s="77"/>
      <c r="H11" s="47">
        <v>2117</v>
      </c>
      <c r="I11" s="47"/>
      <c r="J11" s="48">
        <v>46.014927934111199</v>
      </c>
      <c r="K11" s="77"/>
      <c r="L11" s="36">
        <f t="shared" si="0"/>
        <v>32838</v>
      </c>
      <c r="M11" s="47">
        <v>18053</v>
      </c>
      <c r="N11" s="47">
        <v>14785</v>
      </c>
      <c r="O11" s="47"/>
      <c r="P11" s="36">
        <f t="shared" si="1"/>
        <v>53635</v>
      </c>
      <c r="Q11" s="47">
        <v>25950</v>
      </c>
      <c r="R11" s="47">
        <v>27685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3760</v>
      </c>
      <c r="G12" s="77"/>
      <c r="H12" s="47">
        <v>2117</v>
      </c>
      <c r="I12" s="47"/>
      <c r="J12" s="48">
        <v>54.079787234042598</v>
      </c>
      <c r="K12" s="77"/>
      <c r="L12" s="36">
        <f t="shared" si="0"/>
        <v>34141</v>
      </c>
      <c r="M12" s="47">
        <v>18095</v>
      </c>
      <c r="N12" s="47">
        <v>16046</v>
      </c>
      <c r="O12" s="47"/>
      <c r="P12" s="36">
        <f t="shared" si="1"/>
        <v>61002</v>
      </c>
      <c r="Q12" s="47">
        <v>27943</v>
      </c>
      <c r="R12" s="47">
        <v>33059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3760</v>
      </c>
      <c r="G13" s="77"/>
      <c r="H13" s="47">
        <v>2117</v>
      </c>
      <c r="I13" s="47"/>
      <c r="J13" s="48">
        <v>58.735415236787901</v>
      </c>
      <c r="K13" s="77"/>
      <c r="L13" s="36">
        <f t="shared" si="0"/>
        <v>40571</v>
      </c>
      <c r="M13" s="47">
        <v>21836</v>
      </c>
      <c r="N13" s="47">
        <v>18735</v>
      </c>
      <c r="O13" s="47"/>
      <c r="P13" s="36">
        <f t="shared" si="1"/>
        <v>68462</v>
      </c>
      <c r="Q13" s="47">
        <v>34641</v>
      </c>
      <c r="R13" s="47">
        <v>33821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3760</v>
      </c>
      <c r="G14" s="77"/>
      <c r="H14" s="47">
        <v>2117</v>
      </c>
      <c r="I14" s="47"/>
      <c r="J14" s="48">
        <v>66.004432624113505</v>
      </c>
      <c r="K14" s="77"/>
      <c r="L14" s="36">
        <f t="shared" si="0"/>
        <v>45367</v>
      </c>
      <c r="M14" s="47">
        <v>25324</v>
      </c>
      <c r="N14" s="47">
        <v>20043</v>
      </c>
      <c r="O14" s="47"/>
      <c r="P14" s="36">
        <f t="shared" si="1"/>
        <v>74453</v>
      </c>
      <c r="Q14" s="47">
        <v>39122</v>
      </c>
      <c r="R14" s="47">
        <v>35331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3763</v>
      </c>
      <c r="G15" s="77"/>
      <c r="H15" s="47">
        <v>2118</v>
      </c>
      <c r="I15" s="47"/>
      <c r="J15" s="48">
        <v>63.977780254258398</v>
      </c>
      <c r="K15" s="77"/>
      <c r="L15" s="36">
        <f t="shared" si="0"/>
        <v>44341</v>
      </c>
      <c r="M15" s="47">
        <v>15847</v>
      </c>
      <c r="N15" s="47">
        <v>28494</v>
      </c>
      <c r="O15" s="47"/>
      <c r="P15" s="36">
        <f t="shared" si="1"/>
        <v>74632</v>
      </c>
      <c r="Q15" s="47">
        <v>28527</v>
      </c>
      <c r="R15" s="47">
        <v>46105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3763</v>
      </c>
      <c r="G16" s="77"/>
      <c r="H16" s="47">
        <v>2118</v>
      </c>
      <c r="I16" s="47"/>
      <c r="J16" s="48">
        <v>70.629988084318498</v>
      </c>
      <c r="K16" s="77"/>
      <c r="L16" s="36">
        <f t="shared" si="0"/>
        <v>48020</v>
      </c>
      <c r="M16" s="47">
        <v>19546</v>
      </c>
      <c r="N16" s="47">
        <v>28474</v>
      </c>
      <c r="O16" s="47"/>
      <c r="P16" s="36">
        <f t="shared" si="1"/>
        <v>82392</v>
      </c>
      <c r="Q16" s="47">
        <v>32464</v>
      </c>
      <c r="R16" s="47">
        <v>49928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3763</v>
      </c>
      <c r="G17" s="77"/>
      <c r="H17" s="47">
        <v>2118</v>
      </c>
      <c r="I17" s="47"/>
      <c r="J17" s="48">
        <v>60.5864115510674</v>
      </c>
      <c r="K17" s="77"/>
      <c r="L17" s="36">
        <f t="shared" si="0"/>
        <v>41912</v>
      </c>
      <c r="M17" s="47">
        <v>20350</v>
      </c>
      <c r="N17" s="47">
        <v>21562</v>
      </c>
      <c r="O17" s="47"/>
      <c r="P17" s="36">
        <f t="shared" si="1"/>
        <v>68396</v>
      </c>
      <c r="Q17" s="47">
        <v>31204</v>
      </c>
      <c r="R17" s="47">
        <v>37192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3729.4516129032259</v>
      </c>
      <c r="G18" s="77"/>
      <c r="H18" s="47">
        <v>2098.9032258064517</v>
      </c>
      <c r="I18" s="47"/>
      <c r="J18" s="48">
        <v>57.399254409106199</v>
      </c>
      <c r="K18" s="77"/>
      <c r="L18" s="36">
        <f t="shared" si="0"/>
        <v>39689</v>
      </c>
      <c r="M18" s="47">
        <v>21679</v>
      </c>
      <c r="N18" s="47">
        <v>18010</v>
      </c>
      <c r="O18" s="47"/>
      <c r="P18" s="36">
        <f t="shared" si="1"/>
        <v>66361</v>
      </c>
      <c r="Q18" s="47">
        <v>33395</v>
      </c>
      <c r="R18" s="47">
        <v>32966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3698</v>
      </c>
      <c r="G19" s="47"/>
      <c r="H19" s="47">
        <v>2081</v>
      </c>
      <c r="I19" s="47"/>
      <c r="J19" s="48">
        <v>55.572381467459898</v>
      </c>
      <c r="K19" s="47"/>
      <c r="L19" s="36">
        <f t="shared" si="0"/>
        <v>37613</v>
      </c>
      <c r="M19" s="47">
        <v>23439</v>
      </c>
      <c r="N19" s="47">
        <v>14174</v>
      </c>
      <c r="O19" s="47"/>
      <c r="P19" s="36">
        <f t="shared" si="1"/>
        <v>61652</v>
      </c>
      <c r="Q19" s="47">
        <v>34781</v>
      </c>
      <c r="R19" s="47">
        <v>26871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3582.7741935483873</v>
      </c>
      <c r="G20" s="47"/>
      <c r="H20" s="47">
        <v>2013.4193548387098</v>
      </c>
      <c r="I20" s="47"/>
      <c r="J20" s="48">
        <v>43.855005132083598</v>
      </c>
      <c r="K20" s="47"/>
      <c r="L20" s="36">
        <f t="shared" si="0"/>
        <v>30333</v>
      </c>
      <c r="M20" s="47">
        <v>15934</v>
      </c>
      <c r="N20" s="47">
        <v>14399</v>
      </c>
      <c r="O20" s="47"/>
      <c r="P20" s="36">
        <f t="shared" si="1"/>
        <v>48708</v>
      </c>
      <c r="Q20" s="47">
        <v>22920</v>
      </c>
      <c r="R20" s="47">
        <v>25788</v>
      </c>
    </row>
    <row r="21" spans="1:18" ht="11.25" customHeight="1" x14ac:dyDescent="0.2">
      <c r="A21" s="54" t="s">
        <v>60</v>
      </c>
      <c r="B21" s="51">
        <f>AVERAGE(B9:B20)</f>
        <v>33.833333333333336</v>
      </c>
      <c r="C21" s="53">
        <v>1</v>
      </c>
      <c r="D21" s="51">
        <f>AVERAGE(D9:D20)</f>
        <v>33.833333333333336</v>
      </c>
      <c r="E21" s="53">
        <v>1</v>
      </c>
      <c r="F21" s="51">
        <f>AVERAGE(F9:F20)</f>
        <v>3733.791858678956</v>
      </c>
      <c r="G21" s="53">
        <v>1</v>
      </c>
      <c r="H21" s="51">
        <f>AVERAGE(H9:H20)</f>
        <v>2101.7267665130566</v>
      </c>
      <c r="I21" s="53">
        <v>1</v>
      </c>
      <c r="J21" s="52">
        <v>54.904746424642902</v>
      </c>
      <c r="K21" s="51"/>
      <c r="L21" s="51">
        <f t="shared" si="0"/>
        <v>446610</v>
      </c>
      <c r="M21" s="51">
        <f>SUM(M9:M20)</f>
        <v>229403</v>
      </c>
      <c r="N21" s="51">
        <f>SUM(N9:N20)</f>
        <v>217207</v>
      </c>
      <c r="O21" s="51"/>
      <c r="P21" s="51">
        <f t="shared" si="1"/>
        <v>748204</v>
      </c>
      <c r="Q21" s="51">
        <f>SUM(Q9:Q20)</f>
        <v>356272</v>
      </c>
      <c r="R21" s="51">
        <f>SUM(R9:R20)</f>
        <v>391932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FB9D-FD6C-4963-A372-5A310A8B236B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88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34</v>
      </c>
      <c r="C9" s="47"/>
      <c r="D9" s="80">
        <v>34</v>
      </c>
      <c r="E9" s="47"/>
      <c r="F9" s="47">
        <v>3795.8387096774195</v>
      </c>
      <c r="G9" s="47"/>
      <c r="H9" s="47">
        <v>2094.516129032258</v>
      </c>
      <c r="I9" s="47"/>
      <c r="J9" s="48">
        <v>34.825063099659197</v>
      </c>
      <c r="K9" s="47"/>
      <c r="L9" s="47">
        <f t="shared" ref="L9:L21" si="0">SUM(M9:N9)</f>
        <v>25367</v>
      </c>
      <c r="M9" s="47">
        <v>14575</v>
      </c>
      <c r="N9" s="47">
        <v>10792</v>
      </c>
      <c r="O9" s="47"/>
      <c r="P9" s="47">
        <f t="shared" ref="P9:P21" si="1">SUM(Q9:R9)</f>
        <v>40979</v>
      </c>
      <c r="Q9" s="47">
        <v>20471</v>
      </c>
      <c r="R9" s="47">
        <v>20508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3835</v>
      </c>
      <c r="G10" s="77"/>
      <c r="H10" s="47">
        <v>2118</v>
      </c>
      <c r="I10" s="47"/>
      <c r="J10" s="48">
        <v>42.8251584768242</v>
      </c>
      <c r="K10" s="77"/>
      <c r="L10" s="47">
        <f t="shared" si="0"/>
        <v>25987</v>
      </c>
      <c r="M10" s="47">
        <v>15099</v>
      </c>
      <c r="N10" s="47">
        <v>10888</v>
      </c>
      <c r="O10" s="47"/>
      <c r="P10" s="47">
        <f t="shared" si="1"/>
        <v>47628</v>
      </c>
      <c r="Q10" s="47">
        <v>24307</v>
      </c>
      <c r="R10" s="47">
        <v>23321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3835</v>
      </c>
      <c r="G11" s="77"/>
      <c r="H11" s="47">
        <v>2118</v>
      </c>
      <c r="I11" s="47"/>
      <c r="J11" s="48">
        <v>44.916515960802499</v>
      </c>
      <c r="K11" s="77"/>
      <c r="L11" s="47">
        <f t="shared" si="0"/>
        <v>32264</v>
      </c>
      <c r="M11" s="47">
        <v>19026</v>
      </c>
      <c r="N11" s="47">
        <v>13238</v>
      </c>
      <c r="O11" s="47"/>
      <c r="P11" s="47">
        <f t="shared" si="1"/>
        <v>53399</v>
      </c>
      <c r="Q11" s="47">
        <v>28433</v>
      </c>
      <c r="R11" s="47">
        <v>24966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3828.1</v>
      </c>
      <c r="G12" s="77"/>
      <c r="H12" s="47">
        <v>2112.9</v>
      </c>
      <c r="I12" s="47"/>
      <c r="J12" s="48">
        <v>48.804890154384701</v>
      </c>
      <c r="K12" s="77"/>
      <c r="L12" s="47">
        <f t="shared" si="0"/>
        <v>31863</v>
      </c>
      <c r="M12" s="47">
        <v>16774</v>
      </c>
      <c r="N12" s="47">
        <v>15089</v>
      </c>
      <c r="O12" s="47"/>
      <c r="P12" s="47">
        <f t="shared" si="1"/>
        <v>56049</v>
      </c>
      <c r="Q12" s="47">
        <v>27365</v>
      </c>
      <c r="R12" s="47">
        <v>28684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55.980148883374703</v>
      </c>
      <c r="K13" s="77"/>
      <c r="L13" s="47">
        <f t="shared" si="0"/>
        <v>42122</v>
      </c>
      <c r="M13" s="47">
        <v>22398</v>
      </c>
      <c r="N13" s="47">
        <v>19724</v>
      </c>
      <c r="O13" s="47"/>
      <c r="P13" s="47">
        <f t="shared" si="1"/>
        <v>66552</v>
      </c>
      <c r="Q13" s="47">
        <v>32337</v>
      </c>
      <c r="R13" s="47">
        <v>34215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58.771838331160403</v>
      </c>
      <c r="K14" s="77"/>
      <c r="L14" s="47">
        <f t="shared" si="0"/>
        <v>43162</v>
      </c>
      <c r="M14" s="47">
        <v>22746</v>
      </c>
      <c r="N14" s="47">
        <v>20416</v>
      </c>
      <c r="O14" s="47"/>
      <c r="P14" s="47">
        <f t="shared" si="1"/>
        <v>67617</v>
      </c>
      <c r="Q14" s="47">
        <v>32968</v>
      </c>
      <c r="R14" s="47">
        <v>34649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59.954577953484502</v>
      </c>
      <c r="K15" s="77"/>
      <c r="L15" s="47">
        <f t="shared" si="0"/>
        <v>42732</v>
      </c>
      <c r="M15" s="47">
        <v>17351</v>
      </c>
      <c r="N15" s="47">
        <v>25381</v>
      </c>
      <c r="O15" s="47"/>
      <c r="P15" s="47">
        <f t="shared" si="1"/>
        <v>71277</v>
      </c>
      <c r="Q15" s="47">
        <v>28601</v>
      </c>
      <c r="R15" s="47">
        <v>42676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3824</v>
      </c>
      <c r="G16" s="77"/>
      <c r="H16" s="47">
        <v>2117</v>
      </c>
      <c r="I16" s="47"/>
      <c r="J16" s="48">
        <v>65.689533000404893</v>
      </c>
      <c r="K16" s="77"/>
      <c r="L16" s="47">
        <f t="shared" si="0"/>
        <v>46542</v>
      </c>
      <c r="M16" s="47">
        <v>18655</v>
      </c>
      <c r="N16" s="47">
        <v>27887</v>
      </c>
      <c r="O16" s="47"/>
      <c r="P16" s="47">
        <f t="shared" si="1"/>
        <v>77871</v>
      </c>
      <c r="Q16" s="47">
        <v>30775</v>
      </c>
      <c r="R16" s="47">
        <v>47096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3827</v>
      </c>
      <c r="G17" s="77"/>
      <c r="H17" s="47">
        <v>2117</v>
      </c>
      <c r="I17" s="47"/>
      <c r="J17" s="48">
        <v>59.805766048253602</v>
      </c>
      <c r="K17" s="77"/>
      <c r="L17" s="47">
        <f t="shared" si="0"/>
        <v>41121</v>
      </c>
      <c r="M17" s="47">
        <v>18093</v>
      </c>
      <c r="N17" s="47">
        <v>23028</v>
      </c>
      <c r="O17" s="47"/>
      <c r="P17" s="47">
        <f t="shared" si="1"/>
        <v>68663</v>
      </c>
      <c r="Q17" s="47">
        <v>27981</v>
      </c>
      <c r="R17" s="47">
        <v>40682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3827</v>
      </c>
      <c r="G18" s="77"/>
      <c r="H18" s="47">
        <v>2117</v>
      </c>
      <c r="I18" s="47"/>
      <c r="J18" s="48">
        <v>52.476040358404198</v>
      </c>
      <c r="K18" s="77"/>
      <c r="L18" s="47">
        <f t="shared" si="0"/>
        <v>37010</v>
      </c>
      <c r="M18" s="47">
        <v>19347</v>
      </c>
      <c r="N18" s="47">
        <v>17663</v>
      </c>
      <c r="O18" s="47"/>
      <c r="P18" s="47">
        <f t="shared" si="1"/>
        <v>62256</v>
      </c>
      <c r="Q18" s="47">
        <v>30506</v>
      </c>
      <c r="R18" s="47">
        <v>31750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3827</v>
      </c>
      <c r="G19" s="47"/>
      <c r="H19" s="47">
        <v>2117</v>
      </c>
      <c r="I19" s="47"/>
      <c r="J19" s="48">
        <v>52.844699939029702</v>
      </c>
      <c r="K19" s="47"/>
      <c r="L19" s="47">
        <f t="shared" si="0"/>
        <v>36670</v>
      </c>
      <c r="M19" s="47">
        <v>22633</v>
      </c>
      <c r="N19" s="47">
        <v>14037</v>
      </c>
      <c r="O19" s="47"/>
      <c r="P19" s="47">
        <f t="shared" si="1"/>
        <v>60671</v>
      </c>
      <c r="Q19" s="47">
        <v>34839</v>
      </c>
      <c r="R19" s="47">
        <v>25832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3759.5806451612902</v>
      </c>
      <c r="G20" s="47"/>
      <c r="H20" s="47">
        <v>2088.0645161290322</v>
      </c>
      <c r="I20" s="47"/>
      <c r="J20" s="48">
        <v>44.466181025680598</v>
      </c>
      <c r="K20" s="47"/>
      <c r="L20" s="47">
        <f t="shared" si="0"/>
        <v>32514</v>
      </c>
      <c r="M20" s="47">
        <v>18784</v>
      </c>
      <c r="N20" s="47">
        <v>13730</v>
      </c>
      <c r="O20" s="47"/>
      <c r="P20" s="47">
        <f t="shared" si="1"/>
        <v>51824</v>
      </c>
      <c r="Q20" s="47">
        <v>26956</v>
      </c>
      <c r="R20" s="47">
        <v>24868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f>AVERAGE(F9:F20)</f>
        <v>3821.9599462365591</v>
      </c>
      <c r="G21" s="53">
        <v>1</v>
      </c>
      <c r="H21" s="51">
        <f>AVERAGE(H9:H20)</f>
        <v>2112.7900537634409</v>
      </c>
      <c r="I21" s="53">
        <v>1</v>
      </c>
      <c r="J21" s="52">
        <v>51.815508063443801</v>
      </c>
      <c r="K21" s="51"/>
      <c r="L21" s="51">
        <f t="shared" si="0"/>
        <v>437354</v>
      </c>
      <c r="M21" s="51">
        <f>SUM(M9:M20)</f>
        <v>225481</v>
      </c>
      <c r="N21" s="51">
        <f>SUM(N9:N20)</f>
        <v>211873</v>
      </c>
      <c r="O21" s="51"/>
      <c r="P21" s="51">
        <f t="shared" si="1"/>
        <v>724786</v>
      </c>
      <c r="Q21" s="51">
        <f>SUM(Q9:Q20)</f>
        <v>345539</v>
      </c>
      <c r="R21" s="51">
        <f>SUM(R9:R20)</f>
        <v>379247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2388-D65A-4A4E-AEAF-3E67FB2A8BA0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89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33</v>
      </c>
      <c r="C9" s="47"/>
      <c r="D9" s="80">
        <v>33</v>
      </c>
      <c r="E9" s="47"/>
      <c r="F9" s="47">
        <v>3563.2903225806454</v>
      </c>
      <c r="G9" s="47"/>
      <c r="H9" s="47">
        <v>1967.8709677419354</v>
      </c>
      <c r="I9" s="47"/>
      <c r="J9" s="48">
        <v>44.848907316543198</v>
      </c>
      <c r="K9" s="47"/>
      <c r="L9" s="47">
        <f t="shared" ref="L9:L21" si="0">SUM(M9:N9)</f>
        <v>26228</v>
      </c>
      <c r="M9" s="47">
        <v>15681</v>
      </c>
      <c r="N9" s="47">
        <v>10547</v>
      </c>
      <c r="O9" s="47"/>
      <c r="P9" s="47">
        <f t="shared" ref="P9:P21" si="1">SUM(Q9:R9)</f>
        <v>49541</v>
      </c>
      <c r="Q9" s="47">
        <v>26429</v>
      </c>
      <c r="R9" s="47">
        <v>23112</v>
      </c>
    </row>
    <row r="10" spans="1:18" ht="11.25" customHeight="1" x14ac:dyDescent="0.2">
      <c r="A10" s="50" t="s">
        <v>68</v>
      </c>
      <c r="B10" s="80">
        <v>33</v>
      </c>
      <c r="C10" s="47"/>
      <c r="D10" s="80">
        <v>33</v>
      </c>
      <c r="E10" s="47"/>
      <c r="F10" s="47">
        <v>3655</v>
      </c>
      <c r="G10" s="77"/>
      <c r="H10" s="47">
        <v>2019</v>
      </c>
      <c r="I10" s="47"/>
      <c r="J10" s="48">
        <v>41.617158491303499</v>
      </c>
      <c r="K10" s="77"/>
      <c r="L10" s="47">
        <f t="shared" si="0"/>
        <v>25713</v>
      </c>
      <c r="M10" s="47">
        <v>15024</v>
      </c>
      <c r="N10" s="47">
        <v>10689</v>
      </c>
      <c r="O10" s="47"/>
      <c r="P10" s="47">
        <f t="shared" si="1"/>
        <v>42591</v>
      </c>
      <c r="Q10" s="47">
        <v>22608</v>
      </c>
      <c r="R10" s="47">
        <v>19983</v>
      </c>
    </row>
    <row r="11" spans="1:18" ht="11.25" customHeight="1" x14ac:dyDescent="0.2">
      <c r="A11" s="50" t="s">
        <v>67</v>
      </c>
      <c r="B11" s="80">
        <v>33</v>
      </c>
      <c r="C11" s="47"/>
      <c r="D11" s="80">
        <v>33</v>
      </c>
      <c r="E11" s="47"/>
      <c r="F11" s="47">
        <v>3655</v>
      </c>
      <c r="G11" s="77"/>
      <c r="H11" s="47">
        <v>2019</v>
      </c>
      <c r="I11" s="47"/>
      <c r="J11" s="48">
        <v>47.4312695821014</v>
      </c>
      <c r="K11" s="77"/>
      <c r="L11" s="47">
        <f t="shared" si="0"/>
        <v>30954</v>
      </c>
      <c r="M11" s="47">
        <v>18171</v>
      </c>
      <c r="N11" s="47">
        <v>12783</v>
      </c>
      <c r="O11" s="47"/>
      <c r="P11" s="47">
        <f t="shared" si="1"/>
        <v>53742</v>
      </c>
      <c r="Q11" s="47">
        <v>28986</v>
      </c>
      <c r="R11" s="47">
        <v>24756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3745</v>
      </c>
      <c r="G12" s="77"/>
      <c r="H12" s="47">
        <v>2068.5</v>
      </c>
      <c r="I12" s="47"/>
      <c r="J12" s="48">
        <v>47.944815309301298</v>
      </c>
      <c r="K12" s="77"/>
      <c r="L12" s="47">
        <f t="shared" si="0"/>
        <v>32315</v>
      </c>
      <c r="M12" s="47">
        <v>16860</v>
      </c>
      <c r="N12" s="47">
        <v>15455</v>
      </c>
      <c r="O12" s="47"/>
      <c r="P12" s="47">
        <f t="shared" si="1"/>
        <v>53866</v>
      </c>
      <c r="Q12" s="47">
        <v>26085</v>
      </c>
      <c r="R12" s="47">
        <v>27781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55.864911469066698</v>
      </c>
      <c r="K13" s="77"/>
      <c r="L13" s="47">
        <f t="shared" si="0"/>
        <v>37360</v>
      </c>
      <c r="M13" s="47">
        <v>20424</v>
      </c>
      <c r="N13" s="47">
        <v>16936</v>
      </c>
      <c r="O13" s="47"/>
      <c r="P13" s="47">
        <f t="shared" si="1"/>
        <v>66415</v>
      </c>
      <c r="Q13" s="47">
        <v>32254</v>
      </c>
      <c r="R13" s="47">
        <v>34161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60.733594089526299</v>
      </c>
      <c r="K14" s="77"/>
      <c r="L14" s="47">
        <f t="shared" si="0"/>
        <v>42579</v>
      </c>
      <c r="M14" s="47">
        <v>21432</v>
      </c>
      <c r="N14" s="47">
        <v>21147</v>
      </c>
      <c r="O14" s="47"/>
      <c r="P14" s="47">
        <f t="shared" si="1"/>
        <v>69874</v>
      </c>
      <c r="Q14" s="47">
        <v>33662</v>
      </c>
      <c r="R14" s="47">
        <v>36212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65.851032510409198</v>
      </c>
      <c r="K15" s="77"/>
      <c r="L15" s="47">
        <f t="shared" si="0"/>
        <v>41826</v>
      </c>
      <c r="M15" s="47">
        <v>17696</v>
      </c>
      <c r="N15" s="47">
        <v>24130</v>
      </c>
      <c r="O15" s="47"/>
      <c r="P15" s="47">
        <f t="shared" si="1"/>
        <v>78287</v>
      </c>
      <c r="Q15" s="47">
        <v>31735</v>
      </c>
      <c r="R15" s="47">
        <v>46552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3835</v>
      </c>
      <c r="G16" s="77"/>
      <c r="H16" s="47">
        <v>2118</v>
      </c>
      <c r="I16" s="47"/>
      <c r="J16" s="48">
        <v>63.848256718677703</v>
      </c>
      <c r="K16" s="77"/>
      <c r="L16" s="47">
        <f t="shared" si="0"/>
        <v>44706</v>
      </c>
      <c r="M16" s="47">
        <v>18777</v>
      </c>
      <c r="N16" s="47">
        <v>25929</v>
      </c>
      <c r="O16" s="47"/>
      <c r="P16" s="47">
        <f t="shared" si="1"/>
        <v>75906</v>
      </c>
      <c r="Q16" s="47">
        <v>30712</v>
      </c>
      <c r="R16" s="47">
        <v>45194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3835</v>
      </c>
      <c r="G17" s="77"/>
      <c r="H17" s="47">
        <v>2118</v>
      </c>
      <c r="I17" s="47"/>
      <c r="J17" s="48">
        <v>60.7918296392873</v>
      </c>
      <c r="K17" s="77"/>
      <c r="L17" s="47">
        <f t="shared" si="0"/>
        <v>40440</v>
      </c>
      <c r="M17" s="47">
        <v>20856</v>
      </c>
      <c r="N17" s="47">
        <v>19584</v>
      </c>
      <c r="O17" s="47"/>
      <c r="P17" s="47">
        <f t="shared" si="1"/>
        <v>69941</v>
      </c>
      <c r="Q17" s="47">
        <v>33843</v>
      </c>
      <c r="R17" s="47">
        <v>36098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3835</v>
      </c>
      <c r="G18" s="77"/>
      <c r="H18" s="47">
        <v>2118</v>
      </c>
      <c r="I18" s="47"/>
      <c r="J18" s="48">
        <v>55.688270177061902</v>
      </c>
      <c r="K18" s="77"/>
      <c r="L18" s="47">
        <f t="shared" si="0"/>
        <v>36335</v>
      </c>
      <c r="M18" s="47">
        <v>20219</v>
      </c>
      <c r="N18" s="47">
        <v>16116</v>
      </c>
      <c r="O18" s="47"/>
      <c r="P18" s="47">
        <f t="shared" si="1"/>
        <v>66205</v>
      </c>
      <c r="Q18" s="47">
        <v>34062</v>
      </c>
      <c r="R18" s="47">
        <v>32143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3835</v>
      </c>
      <c r="G19" s="47"/>
      <c r="H19" s="47">
        <v>2118</v>
      </c>
      <c r="I19" s="47"/>
      <c r="J19" s="48">
        <v>46.968274663189902</v>
      </c>
      <c r="K19" s="47"/>
      <c r="L19" s="47">
        <f t="shared" si="0"/>
        <v>32568</v>
      </c>
      <c r="M19" s="47">
        <v>20718</v>
      </c>
      <c r="N19" s="47">
        <v>11850</v>
      </c>
      <c r="O19" s="47"/>
      <c r="P19" s="47">
        <f t="shared" si="1"/>
        <v>54037</v>
      </c>
      <c r="Q19" s="47">
        <v>30467</v>
      </c>
      <c r="R19" s="47">
        <v>23570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3769.5483870967741</v>
      </c>
      <c r="G20" s="47"/>
      <c r="H20" s="47">
        <v>2081.8064516129034</v>
      </c>
      <c r="I20" s="47"/>
      <c r="J20" s="48">
        <v>40.222153761895001</v>
      </c>
      <c r="K20" s="47"/>
      <c r="L20" s="47">
        <f t="shared" si="0"/>
        <v>29503</v>
      </c>
      <c r="M20" s="47">
        <v>17272</v>
      </c>
      <c r="N20" s="47">
        <v>12231</v>
      </c>
      <c r="O20" s="47"/>
      <c r="P20" s="47">
        <f t="shared" si="1"/>
        <v>47002</v>
      </c>
      <c r="Q20" s="47">
        <v>24922</v>
      </c>
      <c r="R20" s="47">
        <v>22080</v>
      </c>
    </row>
    <row r="21" spans="1:18" ht="11.25" customHeight="1" x14ac:dyDescent="0.2">
      <c r="A21" s="54" t="s">
        <v>60</v>
      </c>
      <c r="B21" s="51">
        <f>AVERAGE(B9:B20)</f>
        <v>33.75</v>
      </c>
      <c r="C21" s="53">
        <v>1</v>
      </c>
      <c r="D21" s="51">
        <f>AVERAGE(D9:D20)</f>
        <v>33.75</v>
      </c>
      <c r="E21" s="53">
        <v>1</v>
      </c>
      <c r="F21" s="51">
        <v>3769.8712328767124</v>
      </c>
      <c r="G21" s="53">
        <v>1</v>
      </c>
      <c r="H21" s="51">
        <f>AVERAGE(H9:H20)</f>
        <v>2081.8481182795699</v>
      </c>
      <c r="I21" s="53">
        <v>1</v>
      </c>
      <c r="J21" s="52">
        <v>52.863765558650698</v>
      </c>
      <c r="K21" s="51"/>
      <c r="L21" s="51">
        <f t="shared" si="0"/>
        <v>420527</v>
      </c>
      <c r="M21" s="51">
        <f>SUM(M9:M20)</f>
        <v>223130</v>
      </c>
      <c r="N21" s="51">
        <f>SUM(N9:N20)</f>
        <v>197397</v>
      </c>
      <c r="O21" s="51"/>
      <c r="P21" s="51">
        <f t="shared" si="1"/>
        <v>727407</v>
      </c>
      <c r="Q21" s="51">
        <f>SUM(Q9:Q20)</f>
        <v>355765</v>
      </c>
      <c r="R21" s="51">
        <f>SUM(R9:R20)</f>
        <v>371642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CCBB-991A-4D75-AEF1-7D7F7DD2CDBD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90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3692.7096774193546</v>
      </c>
      <c r="G9" s="47"/>
      <c r="H9" s="47">
        <v>2049.6451612903224</v>
      </c>
      <c r="I9" s="47"/>
      <c r="J9" s="48">
        <v>35.394063280745002</v>
      </c>
      <c r="K9" s="47"/>
      <c r="L9" s="47">
        <f t="shared" ref="L9:L20" si="0">SUM(M9:N9)</f>
        <v>23992</v>
      </c>
      <c r="M9" s="47">
        <v>14171</v>
      </c>
      <c r="N9" s="47">
        <v>9821</v>
      </c>
      <c r="O9" s="47"/>
      <c r="P9" s="47">
        <f t="shared" ref="P9:P20" si="1">SUM(Q9:R9)</f>
        <v>40517</v>
      </c>
      <c r="Q9" s="47">
        <v>21215</v>
      </c>
      <c r="R9" s="47">
        <v>19302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3712</v>
      </c>
      <c r="G10" s="77"/>
      <c r="H10" s="47">
        <v>2061</v>
      </c>
      <c r="I10" s="47"/>
      <c r="J10" s="48">
        <v>39.8447121305419</v>
      </c>
      <c r="K10" s="77"/>
      <c r="L10" s="47">
        <f t="shared" si="0"/>
        <v>24722</v>
      </c>
      <c r="M10" s="47">
        <v>13494</v>
      </c>
      <c r="N10" s="47">
        <v>11228</v>
      </c>
      <c r="O10" s="47"/>
      <c r="P10" s="47">
        <f t="shared" si="1"/>
        <v>41413</v>
      </c>
      <c r="Q10" s="47">
        <v>20899</v>
      </c>
      <c r="R10" s="47">
        <v>20514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3712</v>
      </c>
      <c r="G11" s="77"/>
      <c r="H11" s="47">
        <v>2061</v>
      </c>
      <c r="I11" s="47"/>
      <c r="J11" s="48">
        <v>43.525792547274698</v>
      </c>
      <c r="K11" s="77"/>
      <c r="L11" s="47">
        <f t="shared" si="0"/>
        <v>30056</v>
      </c>
      <c r="M11" s="47">
        <v>16313</v>
      </c>
      <c r="N11" s="47">
        <v>13743</v>
      </c>
      <c r="O11" s="47"/>
      <c r="P11" s="47">
        <f t="shared" si="1"/>
        <v>50086</v>
      </c>
      <c r="Q11" s="47">
        <v>25251</v>
      </c>
      <c r="R11" s="47">
        <v>24835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3712</v>
      </c>
      <c r="G12" s="77"/>
      <c r="H12" s="47">
        <v>2061</v>
      </c>
      <c r="I12" s="47"/>
      <c r="J12" s="48">
        <v>51.275143678160902</v>
      </c>
      <c r="K12" s="77"/>
      <c r="L12" s="47">
        <f t="shared" si="0"/>
        <v>31742</v>
      </c>
      <c r="M12" s="47">
        <v>16797</v>
      </c>
      <c r="N12" s="47">
        <v>14945</v>
      </c>
      <c r="O12" s="47"/>
      <c r="P12" s="47">
        <f t="shared" si="1"/>
        <v>57100</v>
      </c>
      <c r="Q12" s="47">
        <v>26008</v>
      </c>
      <c r="R12" s="47">
        <v>31092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2061</v>
      </c>
      <c r="I13" s="47"/>
      <c r="J13" s="48">
        <v>55.084642658509502</v>
      </c>
      <c r="K13" s="77"/>
      <c r="L13" s="47">
        <f t="shared" si="0"/>
        <v>37279</v>
      </c>
      <c r="M13" s="47">
        <v>19192</v>
      </c>
      <c r="N13" s="47">
        <v>18087</v>
      </c>
      <c r="O13" s="47"/>
      <c r="P13" s="47">
        <f t="shared" si="1"/>
        <v>63387</v>
      </c>
      <c r="Q13" s="47">
        <v>29851</v>
      </c>
      <c r="R13" s="47">
        <v>33536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2061</v>
      </c>
      <c r="I14" s="47"/>
      <c r="J14" s="48">
        <v>61.680136494252899</v>
      </c>
      <c r="K14" s="77"/>
      <c r="L14" s="47">
        <f t="shared" si="0"/>
        <v>41776</v>
      </c>
      <c r="M14" s="47">
        <v>22294</v>
      </c>
      <c r="N14" s="47">
        <v>19482</v>
      </c>
      <c r="O14" s="47"/>
      <c r="P14" s="47">
        <f t="shared" si="1"/>
        <v>68687</v>
      </c>
      <c r="Q14" s="47">
        <v>33208</v>
      </c>
      <c r="R14" s="47">
        <v>35479</v>
      </c>
    </row>
    <row r="15" spans="1:18" ht="11.25" customHeight="1" x14ac:dyDescent="0.2">
      <c r="A15" s="50" t="s">
        <v>64</v>
      </c>
      <c r="B15" s="47">
        <v>33</v>
      </c>
      <c r="C15" s="47"/>
      <c r="D15" s="47">
        <v>33</v>
      </c>
      <c r="E15" s="47"/>
      <c r="F15" s="47">
        <v>3498.1612903225805</v>
      </c>
      <c r="G15" s="77"/>
      <c r="H15" s="47">
        <v>1921.1290322580646</v>
      </c>
      <c r="I15" s="47"/>
      <c r="J15" s="48">
        <v>66.069732486190901</v>
      </c>
      <c r="K15" s="77"/>
      <c r="L15" s="47">
        <f t="shared" si="0"/>
        <v>43580</v>
      </c>
      <c r="M15" s="47">
        <v>18955</v>
      </c>
      <c r="N15" s="47">
        <v>24625</v>
      </c>
      <c r="O15" s="47"/>
      <c r="P15" s="47">
        <f t="shared" si="1"/>
        <v>71648</v>
      </c>
      <c r="Q15" s="47">
        <v>29865</v>
      </c>
      <c r="R15" s="47">
        <v>41783</v>
      </c>
    </row>
    <row r="16" spans="1:18" ht="11.25" customHeight="1" x14ac:dyDescent="0.2">
      <c r="A16" s="50" t="s">
        <v>63</v>
      </c>
      <c r="B16" s="47">
        <v>33</v>
      </c>
      <c r="C16" s="47"/>
      <c r="D16" s="47">
        <v>33</v>
      </c>
      <c r="E16" s="47"/>
      <c r="F16" s="47">
        <v>3653</v>
      </c>
      <c r="G16" s="77"/>
      <c r="H16" s="47">
        <v>2021</v>
      </c>
      <c r="I16" s="47"/>
      <c r="J16" s="48">
        <v>70.550056074106095</v>
      </c>
      <c r="K16" s="77"/>
      <c r="L16" s="47">
        <f t="shared" si="0"/>
        <v>48053</v>
      </c>
      <c r="M16" s="47">
        <v>20104</v>
      </c>
      <c r="N16" s="47">
        <v>27949</v>
      </c>
      <c r="O16" s="47"/>
      <c r="P16" s="47">
        <f t="shared" si="1"/>
        <v>79893</v>
      </c>
      <c r="Q16" s="47">
        <v>30475</v>
      </c>
      <c r="R16" s="47">
        <v>49418</v>
      </c>
    </row>
    <row r="17" spans="1:18" ht="11.25" customHeight="1" x14ac:dyDescent="0.2">
      <c r="A17" s="50" t="s">
        <v>62</v>
      </c>
      <c r="B17" s="47">
        <v>33</v>
      </c>
      <c r="C17" s="47"/>
      <c r="D17" s="47">
        <v>33</v>
      </c>
      <c r="E17" s="47"/>
      <c r="F17" s="47">
        <v>3653</v>
      </c>
      <c r="G17" s="77"/>
      <c r="H17" s="47">
        <v>2021</v>
      </c>
      <c r="I17" s="47"/>
      <c r="J17" s="48">
        <v>62.275755087142997</v>
      </c>
      <c r="K17" s="77"/>
      <c r="L17" s="47">
        <f t="shared" si="0"/>
        <v>41107</v>
      </c>
      <c r="M17" s="47">
        <v>20730</v>
      </c>
      <c r="N17" s="47">
        <v>20377</v>
      </c>
      <c r="O17" s="47"/>
      <c r="P17" s="47">
        <f t="shared" si="1"/>
        <v>68248</v>
      </c>
      <c r="Q17" s="47">
        <v>31520</v>
      </c>
      <c r="R17" s="47">
        <v>36728</v>
      </c>
    </row>
    <row r="18" spans="1:18" ht="11.25" customHeight="1" x14ac:dyDescent="0.2">
      <c r="A18" s="50" t="s">
        <v>30</v>
      </c>
      <c r="B18" s="47">
        <v>33</v>
      </c>
      <c r="C18" s="47"/>
      <c r="D18" s="47">
        <v>33</v>
      </c>
      <c r="E18" s="47"/>
      <c r="F18" s="47">
        <v>3653</v>
      </c>
      <c r="G18" s="77"/>
      <c r="H18" s="47">
        <v>2021</v>
      </c>
      <c r="I18" s="47"/>
      <c r="J18" s="48">
        <v>54.7521701120599</v>
      </c>
      <c r="K18" s="77"/>
      <c r="L18" s="47">
        <f t="shared" si="0"/>
        <v>37113</v>
      </c>
      <c r="M18" s="47">
        <v>20373</v>
      </c>
      <c r="N18" s="47">
        <v>16740</v>
      </c>
      <c r="O18" s="47"/>
      <c r="P18" s="47">
        <f t="shared" si="1"/>
        <v>62003</v>
      </c>
      <c r="Q18" s="47">
        <v>31041</v>
      </c>
      <c r="R18" s="47">
        <v>30962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3641.2</v>
      </c>
      <c r="G19" s="47"/>
      <c r="H19" s="47">
        <v>2010.8</v>
      </c>
      <c r="I19" s="47"/>
      <c r="J19" s="48">
        <v>53.318503057600097</v>
      </c>
      <c r="K19" s="47"/>
      <c r="L19" s="47">
        <f t="shared" si="0"/>
        <v>34122</v>
      </c>
      <c r="M19" s="47">
        <v>21616</v>
      </c>
      <c r="N19" s="47">
        <v>12506</v>
      </c>
      <c r="O19" s="47"/>
      <c r="P19" s="47">
        <f t="shared" si="1"/>
        <v>58243</v>
      </c>
      <c r="Q19" s="47">
        <v>33089</v>
      </c>
      <c r="R19" s="47">
        <v>25154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3610.4193548387098</v>
      </c>
      <c r="G20" s="47"/>
      <c r="H20" s="47">
        <v>1994.6129032258063</v>
      </c>
      <c r="I20" s="47"/>
      <c r="J20" s="48">
        <v>45.218587779098101</v>
      </c>
      <c r="K20" s="47"/>
      <c r="L20" s="47">
        <f t="shared" si="0"/>
        <v>31157</v>
      </c>
      <c r="M20" s="47">
        <v>18495</v>
      </c>
      <c r="N20" s="47">
        <v>12662</v>
      </c>
      <c r="O20" s="47"/>
      <c r="P20" s="47">
        <f t="shared" si="1"/>
        <v>50610</v>
      </c>
      <c r="Q20" s="47">
        <v>27737</v>
      </c>
      <c r="R20" s="47">
        <v>22873</v>
      </c>
    </row>
    <row r="21" spans="1:18" ht="11.25" customHeight="1" x14ac:dyDescent="0.2">
      <c r="A21" s="54" t="s">
        <v>60</v>
      </c>
      <c r="B21" s="51">
        <f>AVERAGE(B9:B20)</f>
        <v>33.5</v>
      </c>
      <c r="C21" s="53">
        <v>1</v>
      </c>
      <c r="D21" s="51">
        <f>AVERAGE(D9:D20)</f>
        <v>33.5</v>
      </c>
      <c r="E21" s="53">
        <v>1</v>
      </c>
      <c r="F21" s="51">
        <f>AVERAGE(F9:F20)</f>
        <v>3663.4575268817207</v>
      </c>
      <c r="G21" s="53">
        <v>1</v>
      </c>
      <c r="H21" s="51">
        <v>2028</v>
      </c>
      <c r="I21" s="53">
        <v>1</v>
      </c>
      <c r="J21" s="52">
        <v>53.2431231637336</v>
      </c>
      <c r="K21" s="51"/>
      <c r="L21" s="51">
        <f>SUM(L9:L20)</f>
        <v>424699</v>
      </c>
      <c r="M21" s="51">
        <f>SUM(M9:M20)</f>
        <v>222534</v>
      </c>
      <c r="N21" s="51">
        <f>SUM(N9:N20)</f>
        <v>202165</v>
      </c>
      <c r="O21" s="51"/>
      <c r="P21" s="51">
        <f>SUM(P9:P20)</f>
        <v>711835</v>
      </c>
      <c r="Q21" s="51">
        <f>SUM(Q9:Q20)</f>
        <v>340159</v>
      </c>
      <c r="R21" s="51">
        <f>SUM(R9:R20)</f>
        <v>371676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4F8A-12D9-4009-B490-5B49D8D259B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91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35</v>
      </c>
      <c r="C9" s="47"/>
      <c r="D9" s="47">
        <v>35</v>
      </c>
      <c r="E9" s="47"/>
      <c r="F9" s="47">
        <v>3678.1290322580644</v>
      </c>
      <c r="G9" s="47"/>
      <c r="H9" s="47">
        <v>2035.3225806451612</v>
      </c>
      <c r="I9" s="47"/>
      <c r="J9" s="48">
        <v>40.169440985073102</v>
      </c>
      <c r="K9" s="47"/>
      <c r="L9" s="47">
        <f t="shared" ref="L9:L20" si="0">SUM(M9:N9)</f>
        <v>25105</v>
      </c>
      <c r="M9" s="47">
        <v>13932</v>
      </c>
      <c r="N9" s="47">
        <v>11173</v>
      </c>
      <c r="O9" s="47"/>
      <c r="P9" s="47">
        <f t="shared" ref="P9:P20" si="1">SUM(Q9:R9)</f>
        <v>45802</v>
      </c>
      <c r="Q9" s="47">
        <v>23386</v>
      </c>
      <c r="R9" s="47">
        <v>22416</v>
      </c>
    </row>
    <row r="10" spans="1:18" ht="11.25" customHeight="1" x14ac:dyDescent="0.2">
      <c r="A10" s="50" t="s">
        <v>68</v>
      </c>
      <c r="B10" s="47">
        <v>35</v>
      </c>
      <c r="C10" s="47"/>
      <c r="D10" s="47">
        <v>35</v>
      </c>
      <c r="E10" s="47"/>
      <c r="F10" s="47">
        <v>3739</v>
      </c>
      <c r="G10" s="77"/>
      <c r="H10" s="47">
        <v>2075</v>
      </c>
      <c r="I10" s="47"/>
      <c r="J10" s="48">
        <v>38.797615863676299</v>
      </c>
      <c r="K10" s="77"/>
      <c r="L10" s="47">
        <f t="shared" si="0"/>
        <v>23345</v>
      </c>
      <c r="M10" s="47">
        <v>12392</v>
      </c>
      <c r="N10" s="47">
        <v>10953</v>
      </c>
      <c r="O10" s="47"/>
      <c r="P10" s="47">
        <f t="shared" si="1"/>
        <v>40618</v>
      </c>
      <c r="Q10" s="47">
        <v>19744</v>
      </c>
      <c r="R10" s="47">
        <v>20874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3697.3548387096776</v>
      </c>
      <c r="G11" s="77"/>
      <c r="H11" s="47">
        <v>2049.8709677419356</v>
      </c>
      <c r="I11" s="47"/>
      <c r="J11" s="48">
        <v>47.601598352789303</v>
      </c>
      <c r="K11" s="77"/>
      <c r="L11" s="47">
        <f t="shared" si="0"/>
        <v>29800</v>
      </c>
      <c r="M11" s="47">
        <v>16610</v>
      </c>
      <c r="N11" s="47">
        <v>13190</v>
      </c>
      <c r="O11" s="47"/>
      <c r="P11" s="47">
        <f t="shared" si="1"/>
        <v>54560</v>
      </c>
      <c r="Q11" s="47">
        <v>27269</v>
      </c>
      <c r="R11" s="47">
        <v>27291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3707</v>
      </c>
      <c r="G12" s="77"/>
      <c r="H12" s="47">
        <v>2057</v>
      </c>
      <c r="I12" s="47"/>
      <c r="J12" s="48">
        <v>52.7110871324521</v>
      </c>
      <c r="K12" s="77"/>
      <c r="L12" s="47">
        <f t="shared" si="0"/>
        <v>30816</v>
      </c>
      <c r="M12" s="47">
        <v>16125</v>
      </c>
      <c r="N12" s="47">
        <v>14691</v>
      </c>
      <c r="O12" s="47"/>
      <c r="P12" s="47">
        <f t="shared" si="1"/>
        <v>58620</v>
      </c>
      <c r="Q12" s="47">
        <v>27339</v>
      </c>
      <c r="R12" s="47">
        <v>31281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2060</v>
      </c>
      <c r="I13" s="47"/>
      <c r="J13" s="48">
        <v>62.194973581757502</v>
      </c>
      <c r="K13" s="77"/>
      <c r="L13" s="47">
        <f t="shared" si="0"/>
        <v>34536</v>
      </c>
      <c r="M13" s="47">
        <v>17971</v>
      </c>
      <c r="N13" s="47">
        <v>16565</v>
      </c>
      <c r="O13" s="47"/>
      <c r="P13" s="47">
        <f t="shared" si="1"/>
        <v>71569</v>
      </c>
      <c r="Q13" s="47">
        <v>33193</v>
      </c>
      <c r="R13" s="47">
        <v>38376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2060</v>
      </c>
      <c r="I14" s="47"/>
      <c r="J14" s="48">
        <v>58.995150862069003</v>
      </c>
      <c r="K14" s="77"/>
      <c r="L14" s="47">
        <f t="shared" si="0"/>
        <v>38050</v>
      </c>
      <c r="M14" s="47">
        <v>20365</v>
      </c>
      <c r="N14" s="47">
        <v>17685</v>
      </c>
      <c r="O14" s="47"/>
      <c r="P14" s="47">
        <f t="shared" si="1"/>
        <v>65697</v>
      </c>
      <c r="Q14" s="47">
        <v>32947</v>
      </c>
      <c r="R14" s="47">
        <v>32750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3712</v>
      </c>
      <c r="G15" s="77"/>
      <c r="H15" s="47">
        <v>2060</v>
      </c>
      <c r="I15" s="47"/>
      <c r="J15" s="48">
        <v>59.996350111234698</v>
      </c>
      <c r="K15" s="77"/>
      <c r="L15" s="47">
        <f t="shared" si="0"/>
        <v>39578</v>
      </c>
      <c r="M15" s="47">
        <v>15933</v>
      </c>
      <c r="N15" s="47">
        <v>23645</v>
      </c>
      <c r="O15" s="47"/>
      <c r="P15" s="47">
        <f t="shared" si="1"/>
        <v>69039</v>
      </c>
      <c r="Q15" s="47">
        <v>26808</v>
      </c>
      <c r="R15" s="47">
        <v>42231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3712</v>
      </c>
      <c r="G16" s="77"/>
      <c r="H16" s="47">
        <v>2060</v>
      </c>
      <c r="I16" s="47"/>
      <c r="J16" s="48">
        <v>68.554470244716299</v>
      </c>
      <c r="K16" s="77"/>
      <c r="L16" s="47">
        <f t="shared" si="0"/>
        <v>44106</v>
      </c>
      <c r="M16" s="47">
        <v>18314</v>
      </c>
      <c r="N16" s="47">
        <v>25792</v>
      </c>
      <c r="O16" s="47"/>
      <c r="P16" s="47">
        <f t="shared" si="1"/>
        <v>78887</v>
      </c>
      <c r="Q16" s="47">
        <v>30554</v>
      </c>
      <c r="R16" s="47">
        <v>48333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3712</v>
      </c>
      <c r="G17" s="77"/>
      <c r="H17" s="47">
        <v>2060</v>
      </c>
      <c r="I17" s="47"/>
      <c r="J17" s="48">
        <v>58.6458333333333</v>
      </c>
      <c r="K17" s="77"/>
      <c r="L17" s="47">
        <f t="shared" si="0"/>
        <v>36948</v>
      </c>
      <c r="M17" s="47">
        <v>18677</v>
      </c>
      <c r="N17" s="47">
        <v>18271</v>
      </c>
      <c r="O17" s="47"/>
      <c r="P17" s="47">
        <f t="shared" si="1"/>
        <v>65308</v>
      </c>
      <c r="Q17" s="47">
        <v>31153</v>
      </c>
      <c r="R17" s="47">
        <v>34155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3712</v>
      </c>
      <c r="G18" s="77"/>
      <c r="H18" s="47">
        <v>2060</v>
      </c>
      <c r="I18" s="47"/>
      <c r="J18" s="48">
        <v>52.091733870967701</v>
      </c>
      <c r="K18" s="77"/>
      <c r="L18" s="47">
        <f t="shared" si="0"/>
        <v>34656</v>
      </c>
      <c r="M18" s="47">
        <v>18847</v>
      </c>
      <c r="N18" s="47">
        <v>15809</v>
      </c>
      <c r="O18" s="47"/>
      <c r="P18" s="47">
        <f t="shared" si="1"/>
        <v>59943</v>
      </c>
      <c r="Q18" s="47">
        <v>29552</v>
      </c>
      <c r="R18" s="47">
        <v>30391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3688.6666666666665</v>
      </c>
      <c r="G19" s="47"/>
      <c r="H19" s="47">
        <v>2046.6666666666667</v>
      </c>
      <c r="I19" s="47"/>
      <c r="J19" s="48">
        <v>51.485631664558099</v>
      </c>
      <c r="K19" s="47"/>
      <c r="L19" s="47">
        <f t="shared" si="0"/>
        <v>33660</v>
      </c>
      <c r="M19" s="47">
        <v>20800</v>
      </c>
      <c r="N19" s="47">
        <v>12860</v>
      </c>
      <c r="O19" s="47"/>
      <c r="P19" s="47">
        <f t="shared" si="1"/>
        <v>56974</v>
      </c>
      <c r="Q19" s="47">
        <v>31099</v>
      </c>
      <c r="R19" s="47">
        <v>25875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3670.0645161290322</v>
      </c>
      <c r="G20" s="47"/>
      <c r="H20" s="47">
        <v>2035.258064516129</v>
      </c>
      <c r="I20" s="47"/>
      <c r="J20" s="48">
        <v>45.170164891185898</v>
      </c>
      <c r="K20" s="47"/>
      <c r="L20" s="47">
        <f t="shared" si="0"/>
        <v>31458</v>
      </c>
      <c r="M20" s="47">
        <v>17576</v>
      </c>
      <c r="N20" s="47">
        <v>13882</v>
      </c>
      <c r="O20" s="47"/>
      <c r="P20" s="47">
        <f t="shared" si="1"/>
        <v>51391</v>
      </c>
      <c r="Q20" s="47">
        <v>26358</v>
      </c>
      <c r="R20" s="47">
        <v>25033</v>
      </c>
    </row>
    <row r="21" spans="1:18" ht="11.25" customHeight="1" x14ac:dyDescent="0.2">
      <c r="A21" s="54" t="s">
        <v>60</v>
      </c>
      <c r="B21" s="51">
        <f>AVERAGE(B9:B20)</f>
        <v>34.166666666666664</v>
      </c>
      <c r="C21" s="53">
        <v>1</v>
      </c>
      <c r="D21" s="51">
        <f>AVERAGE(D9:D20)</f>
        <v>34.166666666666664</v>
      </c>
      <c r="E21" s="53">
        <v>1</v>
      </c>
      <c r="F21" s="51">
        <f>AVERAGE(F9:F20)</f>
        <v>3704.3512544802866</v>
      </c>
      <c r="G21" s="53">
        <v>1</v>
      </c>
      <c r="H21" s="51">
        <f>AVERAGE(H9:H20)</f>
        <v>2054.9265232974913</v>
      </c>
      <c r="I21" s="53">
        <v>1</v>
      </c>
      <c r="J21" s="52">
        <v>53.137393841042297</v>
      </c>
      <c r="K21" s="51"/>
      <c r="L21" s="51">
        <f>SUM(L9:L20)</f>
        <v>402058</v>
      </c>
      <c r="M21" s="51">
        <f>SUM(M9:M20)</f>
        <v>207542</v>
      </c>
      <c r="N21" s="51">
        <f>SUM(N9:N20)</f>
        <v>194516</v>
      </c>
      <c r="O21" s="51"/>
      <c r="P21" s="51">
        <f>SUM(P9:P20)</f>
        <v>718408</v>
      </c>
      <c r="Q21" s="51">
        <f>SUM(Q9:Q20)</f>
        <v>339402</v>
      </c>
      <c r="R21" s="51">
        <f>SUM(R9:R20)</f>
        <v>379006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F6F9-6958-4116-87A7-8096888E0E67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92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33</v>
      </c>
      <c r="E9" s="47"/>
      <c r="F9" s="47">
        <v>3418.0967741935483</v>
      </c>
      <c r="G9" s="47"/>
      <c r="H9" s="47">
        <v>1878.5483870967741</v>
      </c>
      <c r="I9" s="47"/>
      <c r="J9" s="48">
        <v>42.176838648181899</v>
      </c>
      <c r="K9" s="47"/>
      <c r="L9" s="47">
        <f t="shared" ref="L9:L20" si="0">SUM(M9:N9)</f>
        <v>23825</v>
      </c>
      <c r="M9" s="47">
        <v>11589</v>
      </c>
      <c r="N9" s="47">
        <v>12236</v>
      </c>
      <c r="O9" s="47"/>
      <c r="P9" s="47">
        <f t="shared" ref="P9:P20" si="1">SUM(Q9:R9)</f>
        <v>44691</v>
      </c>
      <c r="Q9" s="47">
        <v>18566</v>
      </c>
      <c r="R9" s="47">
        <v>26125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33</v>
      </c>
      <c r="E10" s="47"/>
      <c r="F10" s="47">
        <v>3479</v>
      </c>
      <c r="G10" s="77"/>
      <c r="H10" s="47">
        <v>1898</v>
      </c>
      <c r="I10" s="47"/>
      <c r="J10" s="48">
        <v>44.781001278607597</v>
      </c>
      <c r="K10" s="77"/>
      <c r="L10" s="47">
        <f t="shared" si="0"/>
        <v>23937</v>
      </c>
      <c r="M10" s="47">
        <v>12163</v>
      </c>
      <c r="N10" s="47">
        <v>11774</v>
      </c>
      <c r="O10" s="47"/>
      <c r="P10" s="47">
        <f t="shared" si="1"/>
        <v>45180</v>
      </c>
      <c r="Q10" s="47">
        <v>20346</v>
      </c>
      <c r="R10" s="47">
        <v>24834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33</v>
      </c>
      <c r="E11" s="47"/>
      <c r="F11" s="47">
        <v>3473.8387096774195</v>
      </c>
      <c r="G11" s="77"/>
      <c r="H11" s="47">
        <v>1894.7741935483871</v>
      </c>
      <c r="I11" s="47"/>
      <c r="J11" s="48">
        <v>48.679995171280297</v>
      </c>
      <c r="K11" s="77"/>
      <c r="L11" s="47">
        <f t="shared" si="0"/>
        <v>29959</v>
      </c>
      <c r="M11" s="47">
        <v>14182</v>
      </c>
      <c r="N11" s="47">
        <v>15777</v>
      </c>
      <c r="O11" s="47"/>
      <c r="P11" s="47">
        <f t="shared" si="1"/>
        <v>52423</v>
      </c>
      <c r="Q11" s="47">
        <v>21536</v>
      </c>
      <c r="R11" s="47">
        <v>30887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33</v>
      </c>
      <c r="E12" s="47"/>
      <c r="F12" s="47">
        <v>3479</v>
      </c>
      <c r="G12" s="77"/>
      <c r="H12" s="47">
        <v>1898</v>
      </c>
      <c r="I12" s="47"/>
      <c r="J12" s="48">
        <v>54.680463734789697</v>
      </c>
      <c r="K12" s="77"/>
      <c r="L12" s="47">
        <f t="shared" si="0"/>
        <v>30533</v>
      </c>
      <c r="M12" s="47">
        <v>15478</v>
      </c>
      <c r="N12" s="47">
        <v>15055</v>
      </c>
      <c r="O12" s="47"/>
      <c r="P12" s="47">
        <f t="shared" si="1"/>
        <v>57070</v>
      </c>
      <c r="Q12" s="47">
        <v>25385</v>
      </c>
      <c r="R12" s="47">
        <v>31685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33</v>
      </c>
      <c r="E13" s="47"/>
      <c r="F13" s="47">
        <v>3475.7741935483873</v>
      </c>
      <c r="G13" s="77"/>
      <c r="H13" s="47">
        <v>1896.0967741935483</v>
      </c>
      <c r="I13" s="47"/>
      <c r="J13" s="48">
        <v>60.426546882105598</v>
      </c>
      <c r="K13" s="77"/>
      <c r="L13" s="47">
        <f t="shared" si="0"/>
        <v>36674</v>
      </c>
      <c r="M13" s="47">
        <v>18066</v>
      </c>
      <c r="N13" s="47">
        <v>18608</v>
      </c>
      <c r="O13" s="47"/>
      <c r="P13" s="47">
        <f t="shared" si="1"/>
        <v>65109</v>
      </c>
      <c r="Q13" s="47">
        <v>28625</v>
      </c>
      <c r="R13" s="47">
        <v>36484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3531</v>
      </c>
      <c r="G14" s="77"/>
      <c r="H14" s="47">
        <v>1932</v>
      </c>
      <c r="I14" s="47"/>
      <c r="J14" s="48">
        <v>56.165392240158603</v>
      </c>
      <c r="K14" s="77"/>
      <c r="L14" s="47">
        <f t="shared" si="0"/>
        <v>32302</v>
      </c>
      <c r="M14" s="47">
        <v>13009</v>
      </c>
      <c r="N14" s="47">
        <v>19293</v>
      </c>
      <c r="O14" s="47"/>
      <c r="P14" s="47">
        <f t="shared" si="1"/>
        <v>59496</v>
      </c>
      <c r="Q14" s="47">
        <v>21823</v>
      </c>
      <c r="R14" s="47">
        <v>37673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3531</v>
      </c>
      <c r="G15" s="77"/>
      <c r="H15" s="47">
        <v>1932</v>
      </c>
      <c r="I15" s="47"/>
      <c r="J15" s="48">
        <v>62.941138853107503</v>
      </c>
      <c r="K15" s="77"/>
      <c r="L15" s="47">
        <f t="shared" si="0"/>
        <v>38935</v>
      </c>
      <c r="M15" s="47">
        <v>14110</v>
      </c>
      <c r="N15" s="47">
        <v>24825</v>
      </c>
      <c r="O15" s="47"/>
      <c r="P15" s="47">
        <f t="shared" si="1"/>
        <v>68896</v>
      </c>
      <c r="Q15" s="47">
        <v>23510</v>
      </c>
      <c r="R15" s="47">
        <v>45386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3531</v>
      </c>
      <c r="G16" s="77"/>
      <c r="H16" s="47">
        <v>1932</v>
      </c>
      <c r="I16" s="47"/>
      <c r="J16" s="48">
        <v>70.159234795954703</v>
      </c>
      <c r="K16" s="77"/>
      <c r="L16" s="47">
        <f t="shared" si="0"/>
        <v>42183</v>
      </c>
      <c r="M16" s="47">
        <v>15785</v>
      </c>
      <c r="N16" s="47">
        <v>26398</v>
      </c>
      <c r="O16" s="47"/>
      <c r="P16" s="47">
        <f t="shared" si="1"/>
        <v>76797</v>
      </c>
      <c r="Q16" s="47">
        <v>25679</v>
      </c>
      <c r="R16" s="47">
        <v>51118</v>
      </c>
    </row>
    <row r="17" spans="1:18" ht="11.25" customHeight="1" x14ac:dyDescent="0.2">
      <c r="A17" s="50" t="s">
        <v>62</v>
      </c>
      <c r="B17" s="47">
        <v>35</v>
      </c>
      <c r="C17" s="47"/>
      <c r="D17" s="47">
        <v>35</v>
      </c>
      <c r="E17" s="47"/>
      <c r="F17" s="47">
        <v>3655.8</v>
      </c>
      <c r="G17" s="77"/>
      <c r="H17" s="47">
        <v>2018.4</v>
      </c>
      <c r="I17" s="47"/>
      <c r="J17" s="48">
        <v>60.546711162171498</v>
      </c>
      <c r="K17" s="77"/>
      <c r="L17" s="47">
        <f t="shared" si="0"/>
        <v>37280</v>
      </c>
      <c r="M17" s="47">
        <v>17555</v>
      </c>
      <c r="N17" s="47">
        <v>19725</v>
      </c>
      <c r="O17" s="47"/>
      <c r="P17" s="47">
        <f t="shared" si="1"/>
        <v>66404</v>
      </c>
      <c r="Q17" s="47">
        <v>26573</v>
      </c>
      <c r="R17" s="47">
        <v>39831</v>
      </c>
    </row>
    <row r="18" spans="1:18" ht="11.25" customHeight="1" x14ac:dyDescent="0.2">
      <c r="A18" s="50" t="s">
        <v>30</v>
      </c>
      <c r="B18" s="47">
        <v>35</v>
      </c>
      <c r="C18" s="47"/>
      <c r="D18" s="47">
        <v>35</v>
      </c>
      <c r="E18" s="47"/>
      <c r="F18" s="47">
        <v>3739</v>
      </c>
      <c r="G18" s="77"/>
      <c r="H18" s="47">
        <v>2076</v>
      </c>
      <c r="I18" s="47"/>
      <c r="J18" s="48">
        <v>55.2882002260394</v>
      </c>
      <c r="K18" s="77"/>
      <c r="L18" s="47">
        <f t="shared" si="0"/>
        <v>35747</v>
      </c>
      <c r="M18" s="47">
        <v>18825</v>
      </c>
      <c r="N18" s="47">
        <v>16922</v>
      </c>
      <c r="O18" s="47"/>
      <c r="P18" s="47">
        <f t="shared" si="1"/>
        <v>64084</v>
      </c>
      <c r="Q18" s="47">
        <v>29644</v>
      </c>
      <c r="R18" s="47">
        <v>34440</v>
      </c>
    </row>
    <row r="19" spans="1:18" ht="11.25" customHeight="1" x14ac:dyDescent="0.2">
      <c r="A19" s="50" t="s">
        <v>61</v>
      </c>
      <c r="B19" s="47">
        <v>35</v>
      </c>
      <c r="C19" s="47"/>
      <c r="D19" s="47">
        <v>35</v>
      </c>
      <c r="E19" s="47"/>
      <c r="F19" s="78">
        <v>3739</v>
      </c>
      <c r="G19" s="47"/>
      <c r="H19" s="47">
        <v>2076</v>
      </c>
      <c r="I19" s="47"/>
      <c r="J19" s="48">
        <v>50.519746812873301</v>
      </c>
      <c r="K19" s="47"/>
      <c r="L19" s="47">
        <f t="shared" si="0"/>
        <v>31900</v>
      </c>
      <c r="M19" s="47">
        <v>19325</v>
      </c>
      <c r="N19" s="47">
        <v>12575</v>
      </c>
      <c r="O19" s="47"/>
      <c r="P19" s="47">
        <f t="shared" si="1"/>
        <v>56668</v>
      </c>
      <c r="Q19" s="47">
        <v>29592</v>
      </c>
      <c r="R19" s="47">
        <v>27076</v>
      </c>
    </row>
    <row r="20" spans="1:18" ht="11.25" customHeight="1" x14ac:dyDescent="0.2">
      <c r="A20" s="50" t="s">
        <v>48</v>
      </c>
      <c r="B20" s="47">
        <v>35</v>
      </c>
      <c r="C20" s="47"/>
      <c r="D20" s="47">
        <v>35</v>
      </c>
      <c r="E20" s="47"/>
      <c r="F20" s="47">
        <v>3649.0645161290322</v>
      </c>
      <c r="G20" s="47"/>
      <c r="H20" s="47">
        <v>2026.1612903225807</v>
      </c>
      <c r="I20" s="47"/>
      <c r="J20" s="48">
        <v>41.948886590465101</v>
      </c>
      <c r="K20" s="47"/>
      <c r="L20" s="47">
        <f t="shared" si="0"/>
        <v>29085</v>
      </c>
      <c r="M20" s="47">
        <v>15375</v>
      </c>
      <c r="N20" s="47">
        <v>13710</v>
      </c>
      <c r="O20" s="47"/>
      <c r="P20" s="47">
        <f t="shared" si="1"/>
        <v>47453</v>
      </c>
      <c r="Q20" s="47">
        <v>22499</v>
      </c>
      <c r="R20" s="47">
        <v>24954</v>
      </c>
    </row>
    <row r="21" spans="1:18" ht="11.25" customHeight="1" x14ac:dyDescent="0.2">
      <c r="A21" s="54" t="s">
        <v>60</v>
      </c>
      <c r="B21" s="51">
        <f>AVERAGE(B9:B20)</f>
        <v>34.333333333333336</v>
      </c>
      <c r="C21" s="53">
        <v>1</v>
      </c>
      <c r="D21" s="51">
        <f>AVERAGE(D9:D20)</f>
        <v>33.916666666666664</v>
      </c>
      <c r="E21" s="53">
        <v>1</v>
      </c>
      <c r="F21" s="51">
        <f>AVERAGE(F9:F20)</f>
        <v>3558.4645161290318</v>
      </c>
      <c r="G21" s="53">
        <v>1</v>
      </c>
      <c r="H21" s="51">
        <f>AVERAGE(H9:H20)</f>
        <v>1954.8317204301075</v>
      </c>
      <c r="I21" s="53">
        <v>1</v>
      </c>
      <c r="J21" s="52">
        <v>54.075443071408898</v>
      </c>
      <c r="K21" s="51"/>
      <c r="L21" s="51">
        <f>SUM(L9:L20)</f>
        <v>392360</v>
      </c>
      <c r="M21" s="51">
        <f>SUM(M9:M20)</f>
        <v>185462</v>
      </c>
      <c r="N21" s="51">
        <f>SUM(N9:N20)</f>
        <v>206898</v>
      </c>
      <c r="O21" s="51"/>
      <c r="P21" s="51">
        <f>SUM(P9:P20)</f>
        <v>704271</v>
      </c>
      <c r="Q21" s="51">
        <f>SUM(Q9:Q20)</f>
        <v>293778</v>
      </c>
      <c r="R21" s="51">
        <f>SUM(R9:R20)</f>
        <v>410493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F2C6-F308-4D11-B6A8-4A4BBC67FC1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93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3471.3870967741937</v>
      </c>
      <c r="G9" s="47"/>
      <c r="H9" s="47">
        <v>1923.4193548387098</v>
      </c>
      <c r="I9" s="47"/>
      <c r="J9" s="48">
        <v>39.868789086820399</v>
      </c>
      <c r="K9" s="47"/>
      <c r="L9" s="47">
        <f t="shared" ref="L9:L20" si="0">SUM(M9:N9)</f>
        <v>23393</v>
      </c>
      <c r="M9" s="47">
        <v>12164</v>
      </c>
      <c r="N9" s="47">
        <v>11229</v>
      </c>
      <c r="O9" s="47"/>
      <c r="P9" s="47">
        <f t="shared" ref="P9:P20" si="1">SUM(Q9:R9)</f>
        <v>42904</v>
      </c>
      <c r="Q9" s="47">
        <v>20442</v>
      </c>
      <c r="R9" s="47">
        <v>22462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3374.2857142857142</v>
      </c>
      <c r="G10" s="77"/>
      <c r="H10" s="47">
        <v>1875.1428571428571</v>
      </c>
      <c r="I10" s="47"/>
      <c r="J10" s="48">
        <v>43.324513124470798</v>
      </c>
      <c r="K10" s="77"/>
      <c r="L10" s="47">
        <f t="shared" si="0"/>
        <v>23033</v>
      </c>
      <c r="M10" s="47">
        <v>11093</v>
      </c>
      <c r="N10" s="47">
        <v>11940</v>
      </c>
      <c r="O10" s="47"/>
      <c r="P10" s="47">
        <f t="shared" si="1"/>
        <v>40933</v>
      </c>
      <c r="Q10" s="47">
        <v>17843</v>
      </c>
      <c r="R10" s="47">
        <v>23090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3482.4516129032259</v>
      </c>
      <c r="G11" s="77"/>
      <c r="H11" s="47">
        <v>1929.0645161290322</v>
      </c>
      <c r="I11" s="47"/>
      <c r="J11" s="48">
        <v>45.655637481937099</v>
      </c>
      <c r="K11" s="77"/>
      <c r="L11" s="47">
        <f t="shared" si="0"/>
        <v>28862</v>
      </c>
      <c r="M11" s="47">
        <v>14295</v>
      </c>
      <c r="N11" s="47">
        <v>14567</v>
      </c>
      <c r="O11" s="47"/>
      <c r="P11" s="47">
        <f t="shared" si="1"/>
        <v>49288</v>
      </c>
      <c r="Q11" s="47">
        <v>21632</v>
      </c>
      <c r="R11" s="47">
        <v>27656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3484</v>
      </c>
      <c r="G12" s="77"/>
      <c r="H12" s="47">
        <v>1930</v>
      </c>
      <c r="I12" s="47"/>
      <c r="J12" s="48">
        <v>51.891504018369702</v>
      </c>
      <c r="K12" s="77"/>
      <c r="L12" s="47">
        <f t="shared" si="0"/>
        <v>29526</v>
      </c>
      <c r="M12" s="47">
        <v>13356</v>
      </c>
      <c r="N12" s="47">
        <v>16170</v>
      </c>
      <c r="O12" s="47"/>
      <c r="P12" s="47">
        <f t="shared" si="1"/>
        <v>54237</v>
      </c>
      <c r="Q12" s="47">
        <v>21191</v>
      </c>
      <c r="R12" s="47">
        <v>33046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3456.6451612903224</v>
      </c>
      <c r="G13" s="77"/>
      <c r="H13" s="47">
        <v>1914.2258064516129</v>
      </c>
      <c r="I13" s="47"/>
      <c r="J13" s="48">
        <v>56.482138191048598</v>
      </c>
      <c r="K13" s="77"/>
      <c r="L13" s="47">
        <f t="shared" si="0"/>
        <v>34139</v>
      </c>
      <c r="M13" s="47">
        <v>15647</v>
      </c>
      <c r="N13" s="47">
        <v>18492</v>
      </c>
      <c r="O13" s="47"/>
      <c r="P13" s="47">
        <f t="shared" si="1"/>
        <v>60524</v>
      </c>
      <c r="Q13" s="47">
        <v>24999</v>
      </c>
      <c r="R13" s="47">
        <v>35525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3484</v>
      </c>
      <c r="G14" s="77"/>
      <c r="H14" s="47">
        <v>1930</v>
      </c>
      <c r="I14" s="47"/>
      <c r="J14" s="48">
        <v>64.779946421737506</v>
      </c>
      <c r="K14" s="77"/>
      <c r="L14" s="47">
        <f t="shared" si="0"/>
        <v>40458</v>
      </c>
      <c r="M14" s="47">
        <v>19472</v>
      </c>
      <c r="N14" s="47">
        <v>20986</v>
      </c>
      <c r="O14" s="47"/>
      <c r="P14" s="47">
        <f t="shared" si="1"/>
        <v>67708</v>
      </c>
      <c r="Q14" s="47">
        <v>29004</v>
      </c>
      <c r="R14" s="47">
        <v>38704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3479.516129032258</v>
      </c>
      <c r="G15" s="77"/>
      <c r="H15" s="47">
        <v>1927.741935483871</v>
      </c>
      <c r="I15" s="47"/>
      <c r="J15" s="48">
        <v>67.134844481527793</v>
      </c>
      <c r="K15" s="77"/>
      <c r="L15" s="47">
        <f t="shared" si="0"/>
        <v>42135</v>
      </c>
      <c r="M15" s="47">
        <v>14168</v>
      </c>
      <c r="N15" s="47">
        <v>27967</v>
      </c>
      <c r="O15" s="47"/>
      <c r="P15" s="47">
        <f t="shared" si="1"/>
        <v>72415</v>
      </c>
      <c r="Q15" s="47">
        <v>22149</v>
      </c>
      <c r="R15" s="47">
        <v>50266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3484</v>
      </c>
      <c r="G16" s="77"/>
      <c r="H16" s="47">
        <v>1930</v>
      </c>
      <c r="I16" s="47"/>
      <c r="J16" s="48">
        <v>70.990889226324896</v>
      </c>
      <c r="K16" s="77"/>
      <c r="L16" s="47">
        <f t="shared" si="0"/>
        <v>43452</v>
      </c>
      <c r="M16" s="47">
        <v>16344</v>
      </c>
      <c r="N16" s="47">
        <v>27108</v>
      </c>
      <c r="O16" s="47"/>
      <c r="P16" s="47">
        <f t="shared" si="1"/>
        <v>76673</v>
      </c>
      <c r="Q16" s="47">
        <v>25769</v>
      </c>
      <c r="R16" s="47">
        <v>50904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3484</v>
      </c>
      <c r="G17" s="77"/>
      <c r="H17" s="47">
        <v>1930</v>
      </c>
      <c r="I17" s="47"/>
      <c r="J17" s="48">
        <v>62.486605434366602</v>
      </c>
      <c r="K17" s="77"/>
      <c r="L17" s="47">
        <f t="shared" si="0"/>
        <v>37157</v>
      </c>
      <c r="M17" s="47">
        <v>17498</v>
      </c>
      <c r="N17" s="47">
        <v>19659</v>
      </c>
      <c r="O17" s="47"/>
      <c r="P17" s="47">
        <f t="shared" si="1"/>
        <v>65311</v>
      </c>
      <c r="Q17" s="47">
        <v>27103</v>
      </c>
      <c r="R17" s="47">
        <v>38208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3482.4516129032259</v>
      </c>
      <c r="G18" s="77"/>
      <c r="H18" s="47">
        <v>1929.0645161290322</v>
      </c>
      <c r="I18" s="47"/>
      <c r="J18" s="48">
        <v>58.072733335803498</v>
      </c>
      <c r="K18" s="77"/>
      <c r="L18" s="47">
        <f t="shared" si="0"/>
        <v>34406</v>
      </c>
      <c r="M18" s="47">
        <v>16593</v>
      </c>
      <c r="N18" s="47">
        <v>17813</v>
      </c>
      <c r="O18" s="47"/>
      <c r="P18" s="47">
        <f t="shared" si="1"/>
        <v>62693</v>
      </c>
      <c r="Q18" s="47">
        <v>26747</v>
      </c>
      <c r="R18" s="47">
        <v>35946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3484</v>
      </c>
      <c r="G19" s="47"/>
      <c r="H19" s="47">
        <v>1930</v>
      </c>
      <c r="I19" s="47"/>
      <c r="J19" s="48">
        <v>54.472828166858001</v>
      </c>
      <c r="K19" s="47"/>
      <c r="L19" s="47">
        <f t="shared" si="0"/>
        <v>32467</v>
      </c>
      <c r="M19" s="47">
        <v>18173</v>
      </c>
      <c r="N19" s="47">
        <v>14294</v>
      </c>
      <c r="O19" s="47"/>
      <c r="P19" s="47">
        <f t="shared" si="1"/>
        <v>56935</v>
      </c>
      <c r="Q19" s="47">
        <v>26997</v>
      </c>
      <c r="R19" s="47">
        <v>29938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33</v>
      </c>
      <c r="E20" s="47"/>
      <c r="F20" s="47">
        <v>3358.8064516129034</v>
      </c>
      <c r="G20" s="47"/>
      <c r="H20" s="47">
        <v>1856.8709677419354</v>
      </c>
      <c r="I20" s="47"/>
      <c r="J20" s="48">
        <v>47.741613284288803</v>
      </c>
      <c r="K20" s="47"/>
      <c r="L20" s="47">
        <f t="shared" si="0"/>
        <v>30159</v>
      </c>
      <c r="M20" s="47">
        <v>14796</v>
      </c>
      <c r="N20" s="47">
        <v>15363</v>
      </c>
      <c r="O20" s="47"/>
      <c r="P20" s="47">
        <f t="shared" si="1"/>
        <v>49710</v>
      </c>
      <c r="Q20" s="47">
        <v>21585</v>
      </c>
      <c r="R20" s="47">
        <v>28125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33.916666666666664</v>
      </c>
      <c r="E21" s="53">
        <v>1</v>
      </c>
      <c r="F21" s="51">
        <v>3460.9123287671232</v>
      </c>
      <c r="G21" s="53">
        <v>1</v>
      </c>
      <c r="H21" s="51">
        <f>AVERAGE(H9:H20)</f>
        <v>1917.1274961597539</v>
      </c>
      <c r="I21" s="53">
        <v>1</v>
      </c>
      <c r="J21" s="52">
        <v>55.360412528805099</v>
      </c>
      <c r="K21" s="51"/>
      <c r="L21" s="51">
        <f>SUM(L9:L20)</f>
        <v>399187</v>
      </c>
      <c r="M21" s="51">
        <f>SUM(M9:M20)</f>
        <v>183599</v>
      </c>
      <c r="N21" s="51">
        <f>SUM(N9:N20)</f>
        <v>215588</v>
      </c>
      <c r="O21" s="51"/>
      <c r="P21" s="51">
        <f>SUM(P9:P20)</f>
        <v>699331</v>
      </c>
      <c r="Q21" s="51">
        <f>SUM(Q9:Q20)</f>
        <v>285461</v>
      </c>
      <c r="R21" s="51">
        <f>SUM(R9:R20)</f>
        <v>413870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6765-C995-4F07-996E-82908EBE5B47}">
  <dimension ref="A1:U54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117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116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111</v>
      </c>
      <c r="U8" s="1"/>
    </row>
    <row r="9" spans="1:21" x14ac:dyDescent="0.2">
      <c r="A9" s="21" t="s">
        <v>16</v>
      </c>
      <c r="B9" s="22"/>
      <c r="C9" s="22"/>
      <c r="D9" s="24">
        <f>SUM(F9:Q9)</f>
        <v>635485</v>
      </c>
      <c r="E9" s="24"/>
      <c r="F9" s="24">
        <v>32907</v>
      </c>
      <c r="G9" s="24">
        <v>34433</v>
      </c>
      <c r="H9" s="24">
        <v>42224</v>
      </c>
      <c r="I9" s="24">
        <v>44915</v>
      </c>
      <c r="J9" s="24">
        <v>61528</v>
      </c>
      <c r="K9" s="24">
        <v>64455</v>
      </c>
      <c r="L9" s="24">
        <v>66636</v>
      </c>
      <c r="M9" s="24">
        <v>71649</v>
      </c>
      <c r="N9" s="24">
        <v>59745</v>
      </c>
      <c r="O9" s="24">
        <v>54606</v>
      </c>
      <c r="P9" s="24">
        <v>53409</v>
      </c>
      <c r="Q9" s="24">
        <v>48978</v>
      </c>
      <c r="R9" s="25"/>
      <c r="S9" s="26">
        <f>100*(D9-'2023'!D9)/'2023'!D9</f>
        <v>6.1246472169803443</v>
      </c>
    </row>
    <row r="10" spans="1:21" x14ac:dyDescent="0.2">
      <c r="B10" s="17" t="s">
        <v>17</v>
      </c>
      <c r="D10" s="27">
        <f t="shared" ref="D10:D29" si="0">SUM(F10:Q10)</f>
        <v>310720</v>
      </c>
      <c r="E10" s="27"/>
      <c r="F10" s="27">
        <v>18885</v>
      </c>
      <c r="G10" s="27">
        <v>19325</v>
      </c>
      <c r="H10" s="27">
        <v>23580</v>
      </c>
      <c r="I10" s="27">
        <v>22247</v>
      </c>
      <c r="J10" s="27">
        <v>29399</v>
      </c>
      <c r="K10" s="27">
        <v>30669</v>
      </c>
      <c r="L10" s="27">
        <v>25385</v>
      </c>
      <c r="M10" s="27">
        <v>27473</v>
      </c>
      <c r="N10" s="27">
        <v>27151</v>
      </c>
      <c r="O10" s="27">
        <v>26815</v>
      </c>
      <c r="P10" s="27">
        <v>33695</v>
      </c>
      <c r="Q10" s="27">
        <v>26096</v>
      </c>
      <c r="R10" s="28"/>
      <c r="S10" s="29">
        <f>100*(D10-'2023'!D10)/'2023'!D10</f>
        <v>-0.12503656274810437</v>
      </c>
    </row>
    <row r="11" spans="1:21" x14ac:dyDescent="0.2">
      <c r="B11" s="17" t="s">
        <v>18</v>
      </c>
      <c r="D11" s="27">
        <f t="shared" si="0"/>
        <v>324765</v>
      </c>
      <c r="E11" s="27"/>
      <c r="F11" s="27">
        <v>14022</v>
      </c>
      <c r="G11" s="27">
        <v>15108</v>
      </c>
      <c r="H11" s="27">
        <v>18644</v>
      </c>
      <c r="I11" s="27">
        <v>22668</v>
      </c>
      <c r="J11" s="27">
        <v>32129</v>
      </c>
      <c r="K11" s="27">
        <v>33786</v>
      </c>
      <c r="L11" s="27">
        <v>41251</v>
      </c>
      <c r="M11" s="27">
        <v>44176</v>
      </c>
      <c r="N11" s="27">
        <v>32594</v>
      </c>
      <c r="O11" s="27">
        <v>27791</v>
      </c>
      <c r="P11" s="27">
        <v>19714</v>
      </c>
      <c r="Q11" s="27">
        <v>22882</v>
      </c>
      <c r="R11" s="28"/>
      <c r="S11" s="29">
        <f>100*(D11-'2023'!D11)/'2023'!D11</f>
        <v>12.88281931588698</v>
      </c>
    </row>
    <row r="12" spans="1:21" x14ac:dyDescent="0.2">
      <c r="A12" s="18" t="s">
        <v>19</v>
      </c>
      <c r="D12" s="92">
        <f t="shared" si="0"/>
        <v>1092374</v>
      </c>
      <c r="E12" s="27"/>
      <c r="F12" s="27">
        <v>57244</v>
      </c>
      <c r="G12" s="27">
        <v>58720</v>
      </c>
      <c r="H12" s="27">
        <v>72813</v>
      </c>
      <c r="I12" s="27">
        <v>78500</v>
      </c>
      <c r="J12" s="27">
        <v>105434</v>
      </c>
      <c r="K12" s="27">
        <v>110541</v>
      </c>
      <c r="L12" s="27">
        <v>121214</v>
      </c>
      <c r="M12" s="27">
        <v>127065</v>
      </c>
      <c r="N12" s="27">
        <v>103908</v>
      </c>
      <c r="O12" s="27">
        <v>94386</v>
      </c>
      <c r="P12" s="27">
        <v>82426</v>
      </c>
      <c r="Q12" s="27">
        <v>80123</v>
      </c>
      <c r="R12" s="28"/>
      <c r="S12" s="29">
        <f>100*(D12-'2023'!D12)/'2023'!D12</f>
        <v>5.441912903138622</v>
      </c>
    </row>
    <row r="13" spans="1:21" x14ac:dyDescent="0.2">
      <c r="B13" s="17" t="s">
        <v>17</v>
      </c>
      <c r="D13" s="27">
        <f t="shared" si="0"/>
        <v>477065</v>
      </c>
      <c r="E13" s="27"/>
      <c r="F13" s="27">
        <v>28570</v>
      </c>
      <c r="G13" s="27">
        <v>29695</v>
      </c>
      <c r="H13" s="27">
        <v>35991</v>
      </c>
      <c r="I13" s="27">
        <v>34638</v>
      </c>
      <c r="J13" s="27">
        <v>45363</v>
      </c>
      <c r="K13" s="27">
        <v>47012</v>
      </c>
      <c r="L13" s="27">
        <v>42553</v>
      </c>
      <c r="M13" s="27">
        <v>43234</v>
      </c>
      <c r="N13" s="27">
        <v>42632</v>
      </c>
      <c r="O13" s="27">
        <v>41588</v>
      </c>
      <c r="P13" s="27">
        <v>46956</v>
      </c>
      <c r="Q13" s="27">
        <v>38833</v>
      </c>
      <c r="R13" s="28"/>
      <c r="S13" s="29">
        <f>100*(D13-'2023'!D13)/'2023'!D13</f>
        <v>-0.36756643867801386</v>
      </c>
    </row>
    <row r="14" spans="1:21" x14ac:dyDescent="0.2">
      <c r="B14" s="17" t="s">
        <v>18</v>
      </c>
      <c r="D14" s="27">
        <f t="shared" si="0"/>
        <v>615309</v>
      </c>
      <c r="E14" s="27"/>
      <c r="F14" s="27">
        <v>28674</v>
      </c>
      <c r="G14" s="27">
        <v>29025</v>
      </c>
      <c r="H14" s="27">
        <v>36822</v>
      </c>
      <c r="I14" s="27">
        <v>43862</v>
      </c>
      <c r="J14" s="27">
        <v>60071</v>
      </c>
      <c r="K14" s="27">
        <v>63529</v>
      </c>
      <c r="L14" s="27">
        <v>78661</v>
      </c>
      <c r="M14" s="27">
        <v>83831</v>
      </c>
      <c r="N14" s="27">
        <v>61276</v>
      </c>
      <c r="O14" s="27">
        <v>52798</v>
      </c>
      <c r="P14" s="27">
        <v>35470</v>
      </c>
      <c r="Q14" s="27">
        <v>41290</v>
      </c>
      <c r="R14" s="28"/>
      <c r="S14" s="29">
        <f>100*(D14-'2023'!D14)/'2023'!D14</f>
        <v>10.434498565072483</v>
      </c>
    </row>
    <row r="15" spans="1:21" x14ac:dyDescent="0.2">
      <c r="B15" s="17" t="s">
        <v>37</v>
      </c>
      <c r="C15" s="17" t="s">
        <v>113</v>
      </c>
      <c r="D15" s="27">
        <f t="shared" si="0"/>
        <v>7262</v>
      </c>
      <c r="E15" s="27"/>
      <c r="F15" s="27">
        <v>374</v>
      </c>
      <c r="G15" s="27">
        <v>448</v>
      </c>
      <c r="H15" s="27">
        <v>512</v>
      </c>
      <c r="I15" s="27">
        <v>450</v>
      </c>
      <c r="J15" s="27">
        <v>510</v>
      </c>
      <c r="K15" s="27">
        <v>503</v>
      </c>
      <c r="L15" s="27">
        <v>958</v>
      </c>
      <c r="M15" s="27">
        <v>1090</v>
      </c>
      <c r="N15" s="27">
        <v>533</v>
      </c>
      <c r="O15" s="27">
        <v>557</v>
      </c>
      <c r="P15" s="27">
        <v>725</v>
      </c>
      <c r="Q15" s="27">
        <v>602</v>
      </c>
      <c r="R15" s="28"/>
      <c r="S15" s="29">
        <f>100*(D15-'2023'!D15)/'2023'!D15</f>
        <v>13.646322378716745</v>
      </c>
    </row>
    <row r="16" spans="1:21" x14ac:dyDescent="0.2">
      <c r="B16" s="1"/>
      <c r="C16" s="17" t="s">
        <v>20</v>
      </c>
      <c r="D16" s="27">
        <f t="shared" si="0"/>
        <v>104125</v>
      </c>
      <c r="E16" s="27"/>
      <c r="F16" s="27">
        <v>5935</v>
      </c>
      <c r="G16" s="27">
        <v>6372</v>
      </c>
      <c r="H16" s="27">
        <v>7912</v>
      </c>
      <c r="I16" s="27">
        <v>7023</v>
      </c>
      <c r="J16" s="27">
        <v>10257</v>
      </c>
      <c r="K16" s="27">
        <v>8856</v>
      </c>
      <c r="L16" s="27">
        <v>10246</v>
      </c>
      <c r="M16" s="27">
        <v>12803</v>
      </c>
      <c r="N16" s="27">
        <v>10032</v>
      </c>
      <c r="O16" s="27">
        <v>10016</v>
      </c>
      <c r="P16" s="27">
        <v>7547</v>
      </c>
      <c r="Q16" s="27">
        <v>7126</v>
      </c>
      <c r="R16" s="28"/>
      <c r="S16" s="29">
        <f>100*(D16-'2023'!D16)/'2023'!D16</f>
        <v>2.0203207822619365</v>
      </c>
    </row>
    <row r="17" spans="1:20" x14ac:dyDescent="0.2">
      <c r="C17" s="17" t="s">
        <v>21</v>
      </c>
      <c r="D17" s="27">
        <f t="shared" si="0"/>
        <v>33684</v>
      </c>
      <c r="E17" s="27"/>
      <c r="F17" s="27">
        <v>1641</v>
      </c>
      <c r="G17" s="27">
        <v>2008</v>
      </c>
      <c r="H17" s="27">
        <v>2150</v>
      </c>
      <c r="I17" s="27">
        <v>2498</v>
      </c>
      <c r="J17" s="27">
        <v>3801</v>
      </c>
      <c r="K17" s="27">
        <v>2042</v>
      </c>
      <c r="L17" s="27">
        <v>3657</v>
      </c>
      <c r="M17" s="27">
        <v>5608</v>
      </c>
      <c r="N17" s="27">
        <v>2080</v>
      </c>
      <c r="O17" s="27">
        <v>2934</v>
      </c>
      <c r="P17" s="27">
        <v>2533</v>
      </c>
      <c r="Q17" s="27">
        <v>2732</v>
      </c>
      <c r="R17" s="28"/>
      <c r="S17" s="29">
        <f>100*(D17-'2023'!D17)/'2023'!D17</f>
        <v>10.966891780596278</v>
      </c>
    </row>
    <row r="18" spans="1:20" x14ac:dyDescent="0.2">
      <c r="C18" s="17" t="s">
        <v>22</v>
      </c>
      <c r="D18" s="27">
        <f t="shared" si="0"/>
        <v>29059</v>
      </c>
      <c r="E18" s="27"/>
      <c r="F18" s="27">
        <v>2145</v>
      </c>
      <c r="G18" s="27">
        <v>1729</v>
      </c>
      <c r="H18" s="27">
        <v>2119</v>
      </c>
      <c r="I18" s="27">
        <v>2601</v>
      </c>
      <c r="J18" s="27">
        <v>1871</v>
      </c>
      <c r="K18" s="27">
        <v>1656</v>
      </c>
      <c r="L18" s="27">
        <v>1999</v>
      </c>
      <c r="M18" s="27">
        <v>3590</v>
      </c>
      <c r="N18" s="27">
        <v>1463</v>
      </c>
      <c r="O18" s="27">
        <v>2615</v>
      </c>
      <c r="P18" s="27">
        <v>3368</v>
      </c>
      <c r="Q18" s="27">
        <v>3903</v>
      </c>
      <c r="R18" s="28"/>
      <c r="S18" s="29">
        <f>100*(D18-'2023'!D18)/'2023'!D18</f>
        <v>7.3119391410317958</v>
      </c>
    </row>
    <row r="19" spans="1:20" x14ac:dyDescent="0.2">
      <c r="C19" s="17" t="s">
        <v>109</v>
      </c>
      <c r="D19" s="27">
        <f t="shared" si="0"/>
        <v>18910</v>
      </c>
      <c r="E19" s="27"/>
      <c r="F19" s="27">
        <v>976</v>
      </c>
      <c r="G19" s="27">
        <v>1078</v>
      </c>
      <c r="H19" s="27">
        <v>1582</v>
      </c>
      <c r="I19" s="27">
        <v>1167</v>
      </c>
      <c r="J19" s="27">
        <v>1722</v>
      </c>
      <c r="K19" s="27">
        <v>1579</v>
      </c>
      <c r="L19" s="27">
        <v>2958</v>
      </c>
      <c r="M19" s="27">
        <v>3079</v>
      </c>
      <c r="N19" s="27">
        <v>1600</v>
      </c>
      <c r="O19" s="27">
        <v>1280</v>
      </c>
      <c r="P19" s="27">
        <v>801</v>
      </c>
      <c r="Q19" s="27">
        <v>1088</v>
      </c>
      <c r="R19" s="28"/>
      <c r="S19" s="29">
        <f>100*(D19-'2023'!D19)/'2023'!D19</f>
        <v>9.5089182302524904</v>
      </c>
    </row>
    <row r="20" spans="1:20" x14ac:dyDescent="0.2">
      <c r="C20" s="17" t="s">
        <v>23</v>
      </c>
      <c r="D20" s="27">
        <f t="shared" si="0"/>
        <v>13953</v>
      </c>
      <c r="E20" s="27"/>
      <c r="F20" s="27">
        <v>1099</v>
      </c>
      <c r="G20" s="27">
        <v>1006</v>
      </c>
      <c r="H20" s="27">
        <v>1127</v>
      </c>
      <c r="I20" s="27">
        <v>1099</v>
      </c>
      <c r="J20" s="27">
        <v>1577</v>
      </c>
      <c r="K20" s="27">
        <v>1364</v>
      </c>
      <c r="L20" s="27">
        <v>1498</v>
      </c>
      <c r="M20" s="27">
        <v>1440</v>
      </c>
      <c r="N20" s="27">
        <v>1024</v>
      </c>
      <c r="O20" s="27">
        <v>1257</v>
      </c>
      <c r="P20" s="27">
        <v>855</v>
      </c>
      <c r="Q20" s="27">
        <v>607</v>
      </c>
      <c r="R20" s="28"/>
      <c r="S20" s="29">
        <f>100*(D20-'2023'!D20)/'2023'!D20</f>
        <v>-10.350809560524286</v>
      </c>
    </row>
    <row r="21" spans="1:20" x14ac:dyDescent="0.2">
      <c r="C21" s="17" t="s">
        <v>114</v>
      </c>
      <c r="D21" s="27">
        <f t="shared" si="0"/>
        <v>4752</v>
      </c>
      <c r="E21" s="27"/>
      <c r="F21" s="27">
        <v>310</v>
      </c>
      <c r="G21" s="27">
        <v>336</v>
      </c>
      <c r="H21" s="27">
        <v>308</v>
      </c>
      <c r="I21" s="27">
        <v>338</v>
      </c>
      <c r="J21" s="27">
        <v>571</v>
      </c>
      <c r="K21" s="27">
        <v>467</v>
      </c>
      <c r="L21" s="27">
        <v>592</v>
      </c>
      <c r="M21" s="27">
        <v>659</v>
      </c>
      <c r="N21" s="27">
        <v>448</v>
      </c>
      <c r="O21" s="27">
        <v>307</v>
      </c>
      <c r="P21" s="27">
        <v>204</v>
      </c>
      <c r="Q21" s="27">
        <v>212</v>
      </c>
      <c r="R21" s="28"/>
      <c r="S21" s="29">
        <f>100*(D21-'2023'!D21)/'2023'!D21</f>
        <v>-18.153634171546678</v>
      </c>
    </row>
    <row r="22" spans="1:20" x14ac:dyDescent="0.2">
      <c r="C22" s="17" t="s">
        <v>24</v>
      </c>
      <c r="D22" s="27">
        <f t="shared" si="0"/>
        <v>26381</v>
      </c>
      <c r="E22" s="27"/>
      <c r="F22" s="27">
        <v>880</v>
      </c>
      <c r="G22" s="27">
        <v>925</v>
      </c>
      <c r="H22" s="27">
        <v>1616</v>
      </c>
      <c r="I22" s="27">
        <v>1765</v>
      </c>
      <c r="J22" s="27">
        <v>1952</v>
      </c>
      <c r="K22" s="27">
        <v>2020</v>
      </c>
      <c r="L22" s="27">
        <v>3458</v>
      </c>
      <c r="M22" s="27">
        <v>6882</v>
      </c>
      <c r="N22" s="27">
        <v>2235</v>
      </c>
      <c r="O22" s="27">
        <v>1307</v>
      </c>
      <c r="P22" s="27">
        <v>1158</v>
      </c>
      <c r="Q22" s="27">
        <v>2183</v>
      </c>
      <c r="R22" s="28"/>
      <c r="S22" s="29">
        <f>100*(D22-'2023'!D22)/'2023'!D22</f>
        <v>27.413668196087901</v>
      </c>
    </row>
    <row r="23" spans="1:20" x14ac:dyDescent="0.2">
      <c r="C23" s="17" t="s">
        <v>40</v>
      </c>
      <c r="D23" s="27">
        <f t="shared" si="0"/>
        <v>31547</v>
      </c>
      <c r="E23" s="27"/>
      <c r="F23" s="27">
        <v>1649</v>
      </c>
      <c r="G23" s="27">
        <v>1483</v>
      </c>
      <c r="H23" s="27">
        <v>2248</v>
      </c>
      <c r="I23" s="27">
        <v>2010</v>
      </c>
      <c r="J23" s="27">
        <v>2502</v>
      </c>
      <c r="K23" s="27">
        <v>3124</v>
      </c>
      <c r="L23" s="27">
        <v>4325</v>
      </c>
      <c r="M23" s="27">
        <v>4846</v>
      </c>
      <c r="N23" s="27">
        <v>3471</v>
      </c>
      <c r="O23" s="27">
        <v>2435</v>
      </c>
      <c r="P23" s="27">
        <v>1518</v>
      </c>
      <c r="Q23" s="27">
        <v>1936</v>
      </c>
      <c r="R23" s="28"/>
      <c r="S23" s="29">
        <f>100*(D23-'2023'!D23)/'2023'!D23</f>
        <v>-15.647477205272867</v>
      </c>
    </row>
    <row r="24" spans="1:20" x14ac:dyDescent="0.2">
      <c r="C24" s="17" t="s">
        <v>110</v>
      </c>
      <c r="D24" s="27">
        <f t="shared" si="0"/>
        <v>16416</v>
      </c>
      <c r="E24" s="27"/>
      <c r="F24" s="27">
        <v>1164</v>
      </c>
      <c r="G24" s="27">
        <v>802</v>
      </c>
      <c r="H24" s="27">
        <v>682</v>
      </c>
      <c r="I24" s="27">
        <v>1317</v>
      </c>
      <c r="J24" s="27">
        <v>1973</v>
      </c>
      <c r="K24" s="27">
        <v>1543</v>
      </c>
      <c r="L24" s="27">
        <v>1986</v>
      </c>
      <c r="M24" s="27">
        <v>1363</v>
      </c>
      <c r="N24" s="27">
        <v>1602</v>
      </c>
      <c r="O24" s="27">
        <v>2137</v>
      </c>
      <c r="P24" s="27">
        <v>599</v>
      </c>
      <c r="Q24" s="27">
        <v>1248</v>
      </c>
      <c r="R24" s="28"/>
      <c r="S24" s="29">
        <f>100*(D24-'2023'!D24)/'2023'!D24</f>
        <v>36.300232480903354</v>
      </c>
    </row>
    <row r="25" spans="1:20" x14ac:dyDescent="0.2">
      <c r="C25" s="17" t="s">
        <v>25</v>
      </c>
      <c r="D25" s="27">
        <f t="shared" si="0"/>
        <v>90618</v>
      </c>
      <c r="E25" s="27"/>
      <c r="F25" s="27">
        <v>2273</v>
      </c>
      <c r="G25" s="27">
        <v>2210</v>
      </c>
      <c r="H25" s="27">
        <v>4814</v>
      </c>
      <c r="I25" s="27">
        <v>5201</v>
      </c>
      <c r="J25" s="27">
        <v>9295</v>
      </c>
      <c r="K25" s="27">
        <v>12295</v>
      </c>
      <c r="L25" s="27">
        <v>14765</v>
      </c>
      <c r="M25" s="27">
        <v>12543</v>
      </c>
      <c r="N25" s="27">
        <v>13232</v>
      </c>
      <c r="O25" s="27">
        <v>7108</v>
      </c>
      <c r="P25" s="27">
        <v>2689</v>
      </c>
      <c r="Q25" s="27">
        <v>4193</v>
      </c>
      <c r="R25" s="28"/>
      <c r="S25" s="29">
        <f>100*(D25-'2023'!D25)/'2023'!D25</f>
        <v>15.638758087362659</v>
      </c>
      <c r="T25" s="28"/>
    </row>
    <row r="26" spans="1:20" x14ac:dyDescent="0.2">
      <c r="C26" s="17" t="s">
        <v>26</v>
      </c>
      <c r="D26" s="27">
        <f t="shared" si="0"/>
        <v>23272</v>
      </c>
      <c r="E26" s="27"/>
      <c r="F26" s="27">
        <v>868</v>
      </c>
      <c r="G26" s="27">
        <v>745</v>
      </c>
      <c r="H26" s="27">
        <v>802</v>
      </c>
      <c r="I26" s="27">
        <v>1201</v>
      </c>
      <c r="J26" s="27">
        <v>2461</v>
      </c>
      <c r="K26" s="27">
        <v>2204</v>
      </c>
      <c r="L26" s="27">
        <v>3721</v>
      </c>
      <c r="M26" s="27">
        <v>3455</v>
      </c>
      <c r="N26" s="27">
        <v>2791</v>
      </c>
      <c r="O26" s="27">
        <v>3008</v>
      </c>
      <c r="P26" s="27">
        <v>1263</v>
      </c>
      <c r="Q26" s="27">
        <v>753</v>
      </c>
      <c r="R26" s="28"/>
      <c r="S26" s="29">
        <f>100*(D26-'2023'!D26)/'2023'!D26</f>
        <v>77.229457010128698</v>
      </c>
    </row>
    <row r="27" spans="1:20" x14ac:dyDescent="0.2">
      <c r="C27" s="17" t="s">
        <v>115</v>
      </c>
      <c r="D27" s="27">
        <f t="shared" si="0"/>
        <v>15055</v>
      </c>
      <c r="E27" s="27"/>
      <c r="F27" s="27">
        <v>327</v>
      </c>
      <c r="G27" s="27">
        <v>378</v>
      </c>
      <c r="H27" s="27">
        <v>439</v>
      </c>
      <c r="I27" s="27">
        <v>817</v>
      </c>
      <c r="J27" s="27">
        <v>2147</v>
      </c>
      <c r="K27" s="27">
        <v>3331</v>
      </c>
      <c r="L27" s="27">
        <v>1595</v>
      </c>
      <c r="M27" s="27">
        <v>1696</v>
      </c>
      <c r="N27" s="27">
        <v>1874</v>
      </c>
      <c r="O27" s="27">
        <v>886</v>
      </c>
      <c r="P27" s="27">
        <v>686</v>
      </c>
      <c r="Q27" s="27">
        <v>879</v>
      </c>
      <c r="R27" s="28"/>
      <c r="S27" s="29">
        <f>100*(D27-'2023'!D27)/'2023'!D27</f>
        <v>23.950271694384984</v>
      </c>
    </row>
    <row r="28" spans="1:20" x14ac:dyDescent="0.2">
      <c r="C28" s="17" t="s">
        <v>27</v>
      </c>
      <c r="D28" s="27">
        <f t="shared" si="0"/>
        <v>10186</v>
      </c>
      <c r="E28" s="27"/>
      <c r="F28" s="27">
        <v>264</v>
      </c>
      <c r="G28" s="27">
        <v>461</v>
      </c>
      <c r="H28" s="27">
        <v>652</v>
      </c>
      <c r="I28" s="27">
        <v>657</v>
      </c>
      <c r="J28" s="27">
        <v>817</v>
      </c>
      <c r="K28" s="27">
        <v>1260</v>
      </c>
      <c r="L28" s="27">
        <v>1168</v>
      </c>
      <c r="M28" s="27">
        <v>1735</v>
      </c>
      <c r="N28" s="27">
        <v>1232</v>
      </c>
      <c r="O28" s="27">
        <v>926</v>
      </c>
      <c r="P28" s="27">
        <v>565</v>
      </c>
      <c r="Q28" s="27">
        <v>449</v>
      </c>
      <c r="R28" s="28"/>
      <c r="S28" s="29">
        <f>100*(D28-'2023'!D28)/'2023'!D28</f>
        <v>33.499344692005245</v>
      </c>
    </row>
    <row r="29" spans="1:20" x14ac:dyDescent="0.2">
      <c r="C29" s="17" t="s">
        <v>28</v>
      </c>
      <c r="D29" s="27">
        <f t="shared" si="0"/>
        <v>12873</v>
      </c>
      <c r="E29" s="27"/>
      <c r="F29" s="27">
        <v>679</v>
      </c>
      <c r="G29" s="27">
        <v>589</v>
      </c>
      <c r="H29" s="27">
        <v>406</v>
      </c>
      <c r="I29" s="27">
        <v>997</v>
      </c>
      <c r="J29" s="27">
        <v>1623</v>
      </c>
      <c r="K29" s="27">
        <v>1743</v>
      </c>
      <c r="L29" s="27">
        <v>1666</v>
      </c>
      <c r="M29" s="27">
        <v>1918</v>
      </c>
      <c r="N29" s="27">
        <v>1335</v>
      </c>
      <c r="O29" s="27">
        <v>955</v>
      </c>
      <c r="P29" s="27">
        <v>399</v>
      </c>
      <c r="Q29" s="27">
        <v>563</v>
      </c>
      <c r="R29" s="28"/>
      <c r="S29" s="29">
        <f>100*(D29-'2023'!D29)/'2023'!D29</f>
        <v>9.5388019060585432</v>
      </c>
    </row>
    <row r="30" spans="1:20" x14ac:dyDescent="0.2">
      <c r="A30" s="15"/>
      <c r="B30" s="15"/>
      <c r="C30" s="15" t="s">
        <v>112</v>
      </c>
      <c r="D30" s="30">
        <f>SUM(F30:Q30)</f>
        <v>13290</v>
      </c>
      <c r="E30" s="30"/>
      <c r="F30" s="30">
        <v>853</v>
      </c>
      <c r="G30" s="30">
        <v>312</v>
      </c>
      <c r="H30" s="30">
        <v>493</v>
      </c>
      <c r="I30" s="30">
        <v>915</v>
      </c>
      <c r="J30" s="30">
        <v>1361</v>
      </c>
      <c r="K30" s="30">
        <v>1399</v>
      </c>
      <c r="L30" s="30">
        <v>1645</v>
      </c>
      <c r="M30" s="30">
        <v>1442</v>
      </c>
      <c r="N30" s="30">
        <v>1856</v>
      </c>
      <c r="O30" s="30">
        <v>1203</v>
      </c>
      <c r="P30" s="30">
        <v>520</v>
      </c>
      <c r="Q30" s="30">
        <v>1291</v>
      </c>
      <c r="R30" s="31"/>
      <c r="S30" s="29">
        <f>100*(D30-'2023'!D30)/'2023'!D30</f>
        <v>-5.051082374794599</v>
      </c>
    </row>
    <row r="31" spans="1:20" hidden="1" x14ac:dyDescent="0.2">
      <c r="A31" s="15"/>
      <c r="B31" s="15"/>
      <c r="C31" s="15" t="s">
        <v>112</v>
      </c>
      <c r="D31" s="27">
        <f>SUM(F31:Q31)</f>
        <v>13997</v>
      </c>
      <c r="E31" s="30"/>
      <c r="F31" s="30">
        <v>930</v>
      </c>
      <c r="G31" s="30">
        <v>431</v>
      </c>
      <c r="H31" s="30">
        <v>576</v>
      </c>
      <c r="I31" s="30">
        <v>917</v>
      </c>
      <c r="J31" s="30">
        <v>1303</v>
      </c>
      <c r="K31" s="30">
        <v>1527</v>
      </c>
      <c r="L31" s="30">
        <v>1891</v>
      </c>
      <c r="M31" s="30">
        <v>1668</v>
      </c>
      <c r="N31" s="30">
        <v>1941</v>
      </c>
      <c r="O31" s="30">
        <v>1010</v>
      </c>
      <c r="P31" s="30">
        <v>461</v>
      </c>
      <c r="Q31" s="30">
        <v>1342</v>
      </c>
      <c r="R31" s="31"/>
      <c r="S31" s="32">
        <f>100*(D31-'2023'!D31)/'2023'!D31</f>
        <v>36734.210526315786</v>
      </c>
    </row>
    <row r="32" spans="1:20" x14ac:dyDescent="0.2">
      <c r="A32" s="21" t="s">
        <v>39</v>
      </c>
      <c r="B32" s="22"/>
      <c r="C32" s="22"/>
      <c r="D32" s="90">
        <f t="shared" ref="D32:D33" si="1">AVERAGE(F32:Q32)</f>
        <v>38.333333333333336</v>
      </c>
      <c r="E32" s="24"/>
      <c r="F32" s="90">
        <v>38</v>
      </c>
      <c r="G32" s="90">
        <v>38</v>
      </c>
      <c r="H32" s="90">
        <v>38</v>
      </c>
      <c r="I32" s="90">
        <v>38</v>
      </c>
      <c r="J32" s="90">
        <v>38</v>
      </c>
      <c r="K32" s="90">
        <v>38</v>
      </c>
      <c r="L32" s="90">
        <v>38</v>
      </c>
      <c r="M32" s="90">
        <v>38</v>
      </c>
      <c r="N32" s="90">
        <v>39</v>
      </c>
      <c r="O32" s="90">
        <v>39</v>
      </c>
      <c r="P32" s="90">
        <v>39</v>
      </c>
      <c r="Q32" s="90">
        <v>39</v>
      </c>
      <c r="R32" s="25"/>
      <c r="S32" s="26">
        <f>100*(D32-'2023'!D31)/'2023'!D31</f>
        <v>0.87719298245614663</v>
      </c>
    </row>
    <row r="33" spans="1:19" x14ac:dyDescent="0.2">
      <c r="A33" s="15"/>
      <c r="B33" s="15" t="s">
        <v>38</v>
      </c>
      <c r="C33" s="15" t="s">
        <v>31</v>
      </c>
      <c r="D33" s="34">
        <f t="shared" si="1"/>
        <v>38.166666666666664</v>
      </c>
      <c r="E33" s="30"/>
      <c r="F33" s="33">
        <v>37</v>
      </c>
      <c r="G33" s="33">
        <v>37</v>
      </c>
      <c r="H33" s="33">
        <v>38</v>
      </c>
      <c r="I33" s="33">
        <v>38</v>
      </c>
      <c r="J33" s="33">
        <v>38</v>
      </c>
      <c r="K33" s="33">
        <v>38</v>
      </c>
      <c r="L33" s="33">
        <v>38</v>
      </c>
      <c r="M33" s="33">
        <v>38</v>
      </c>
      <c r="N33" s="33">
        <v>39</v>
      </c>
      <c r="O33" s="33">
        <v>39</v>
      </c>
      <c r="P33" s="33">
        <v>39</v>
      </c>
      <c r="Q33" s="33">
        <v>39</v>
      </c>
      <c r="R33" s="31"/>
      <c r="S33" s="29">
        <f>100*(D33-'2023'!D32)/'2023'!D32</f>
        <v>0.43859649122806393</v>
      </c>
    </row>
    <row r="34" spans="1:19" x14ac:dyDescent="0.2">
      <c r="A34" s="21" t="s">
        <v>32</v>
      </c>
      <c r="B34" s="22"/>
      <c r="C34" s="22"/>
      <c r="D34" s="35">
        <v>5505.4945355191257</v>
      </c>
      <c r="E34" s="24"/>
      <c r="F34" s="35">
        <v>5466.4516129032254</v>
      </c>
      <c r="G34" s="35">
        <v>5476</v>
      </c>
      <c r="H34" s="35">
        <v>5511</v>
      </c>
      <c r="I34" s="35">
        <v>5509</v>
      </c>
      <c r="J34" s="35">
        <v>5506.4193548387093</v>
      </c>
      <c r="K34" s="35">
        <v>5511</v>
      </c>
      <c r="L34" s="35">
        <v>5515</v>
      </c>
      <c r="M34" s="35">
        <v>5515</v>
      </c>
      <c r="N34" s="35">
        <v>5537.4</v>
      </c>
      <c r="O34" s="35">
        <v>5544.4193548387093</v>
      </c>
      <c r="P34" s="35">
        <v>5547</v>
      </c>
      <c r="Q34" s="35">
        <v>5428</v>
      </c>
      <c r="R34" s="25"/>
      <c r="S34" s="26">
        <f>100*(D34-'2023'!D33)/'2023'!D33</f>
        <v>-7.5359458479995367E-2</v>
      </c>
    </row>
    <row r="35" spans="1:19" x14ac:dyDescent="0.2">
      <c r="B35" s="17" t="s">
        <v>101</v>
      </c>
      <c r="D35" s="29">
        <v>54.211813235759003</v>
      </c>
      <c r="E35" s="29"/>
      <c r="F35" s="29">
        <v>33.780243125221297</v>
      </c>
      <c r="G35" s="29">
        <v>36.976398579380898</v>
      </c>
      <c r="H35" s="29">
        <v>42.620331185137097</v>
      </c>
      <c r="I35" s="29">
        <v>47.498033520905203</v>
      </c>
      <c r="J35" s="29">
        <v>61.766032607103703</v>
      </c>
      <c r="K35" s="29">
        <v>66.860823806931606</v>
      </c>
      <c r="L35" s="29">
        <v>70.899891790717405</v>
      </c>
      <c r="M35" s="29">
        <v>74.322229696136603</v>
      </c>
      <c r="N35" s="29">
        <v>62.549210820962898</v>
      </c>
      <c r="O35" s="29">
        <v>54.914851899905202</v>
      </c>
      <c r="P35" s="28">
        <v>49.531879093804498</v>
      </c>
      <c r="Q35" s="28">
        <v>47.616302564955902</v>
      </c>
      <c r="R35" s="28" t="s">
        <v>98</v>
      </c>
      <c r="S35" s="29" t="s">
        <v>99</v>
      </c>
    </row>
    <row r="36" spans="1:19" x14ac:dyDescent="0.2">
      <c r="A36" s="1"/>
      <c r="B36" s="17" t="s">
        <v>37</v>
      </c>
      <c r="C36" s="17" t="s">
        <v>41</v>
      </c>
      <c r="D36" s="29">
        <v>58.775512999643801</v>
      </c>
      <c r="E36" s="29"/>
      <c r="F36" s="29">
        <v>37.917575479279101</v>
      </c>
      <c r="G36" s="29">
        <v>38.819837666321902</v>
      </c>
      <c r="H36" s="29">
        <v>44.258064516128997</v>
      </c>
      <c r="I36" s="29">
        <v>53.086666666666702</v>
      </c>
      <c r="J36" s="29">
        <v>63.683870967741903</v>
      </c>
      <c r="K36" s="29">
        <v>74.116666666666703</v>
      </c>
      <c r="L36" s="29">
        <v>78.391935483870995</v>
      </c>
      <c r="M36" s="29">
        <v>81.291935483871001</v>
      </c>
      <c r="N36" s="29">
        <v>68.296666666666695</v>
      </c>
      <c r="O36" s="29">
        <v>54.896774193548403</v>
      </c>
      <c r="P36" s="28">
        <v>52.465000000000003</v>
      </c>
      <c r="Q36" s="28">
        <v>56.556451612903203</v>
      </c>
      <c r="R36" s="28" t="s">
        <v>98</v>
      </c>
      <c r="S36" s="29" t="s">
        <v>99</v>
      </c>
    </row>
    <row r="37" spans="1:19" x14ac:dyDescent="0.2">
      <c r="A37" s="1"/>
      <c r="C37" s="17" t="s">
        <v>35</v>
      </c>
      <c r="D37" s="29">
        <v>56.321574361271502</v>
      </c>
      <c r="E37" s="29"/>
      <c r="F37" s="29">
        <v>34.156512185377501</v>
      </c>
      <c r="G37" s="29">
        <v>36.752476296414002</v>
      </c>
      <c r="H37" s="29">
        <v>42.252613844705401</v>
      </c>
      <c r="I37" s="29">
        <v>46.0394265232975</v>
      </c>
      <c r="J37" s="29">
        <v>66.688964867945103</v>
      </c>
      <c r="K37" s="29">
        <v>68.128520225294395</v>
      </c>
      <c r="L37" s="29">
        <v>71.205589415787102</v>
      </c>
      <c r="M37" s="29">
        <v>76.034388781527198</v>
      </c>
      <c r="N37" s="29">
        <v>66.692268305171496</v>
      </c>
      <c r="O37" s="29">
        <v>60.286903523115797</v>
      </c>
      <c r="P37" s="28">
        <v>55.681003584229401</v>
      </c>
      <c r="Q37" s="28">
        <v>50.4408464251363</v>
      </c>
      <c r="R37" s="28" t="s">
        <v>98</v>
      </c>
      <c r="S37" s="29" t="s">
        <v>99</v>
      </c>
    </row>
    <row r="38" spans="1:19" x14ac:dyDescent="0.2">
      <c r="A38" s="1"/>
      <c r="C38" s="17" t="s">
        <v>36</v>
      </c>
      <c r="D38" s="29">
        <v>51.6228640818805</v>
      </c>
      <c r="E38" s="29"/>
      <c r="F38" s="29">
        <v>34.8899129544291</v>
      </c>
      <c r="G38" s="29">
        <v>41.839080459770102</v>
      </c>
      <c r="H38" s="29">
        <v>46.697388632872503</v>
      </c>
      <c r="I38" s="29">
        <v>38.328042328042301</v>
      </c>
      <c r="J38" s="29">
        <v>59.662058371735803</v>
      </c>
      <c r="K38" s="29">
        <v>59.534391534391503</v>
      </c>
      <c r="L38" s="29">
        <v>58.422939068100398</v>
      </c>
      <c r="M38" s="29">
        <v>70.547875064004103</v>
      </c>
      <c r="N38" s="29">
        <v>59.640211640211596</v>
      </c>
      <c r="O38" s="29">
        <v>58.6687147977471</v>
      </c>
      <c r="P38" s="28">
        <v>50.740740740740698</v>
      </c>
      <c r="Q38" s="28">
        <v>39.9283154121864</v>
      </c>
      <c r="R38" s="28" t="s">
        <v>98</v>
      </c>
      <c r="S38" s="29" t="s">
        <v>99</v>
      </c>
    </row>
    <row r="39" spans="1:19" x14ac:dyDescent="0.2">
      <c r="A39" s="1"/>
      <c r="C39" s="17" t="s">
        <v>46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8"/>
      <c r="O39" s="28"/>
      <c r="P39" s="28"/>
      <c r="Q39" s="28"/>
      <c r="R39" s="28"/>
      <c r="S39" s="29"/>
    </row>
    <row r="40" spans="1:19" x14ac:dyDescent="0.2">
      <c r="A40" s="20"/>
      <c r="B40" s="15"/>
      <c r="C40" s="15" t="s">
        <v>45</v>
      </c>
      <c r="D40" s="32">
        <v>48.422712254295902</v>
      </c>
      <c r="E40" s="32"/>
      <c r="F40" s="32">
        <v>29.0386909834668</v>
      </c>
      <c r="G40" s="32">
        <v>34.4043887147335</v>
      </c>
      <c r="H40" s="32">
        <v>40.465647034778797</v>
      </c>
      <c r="I40" s="32">
        <v>44.120859760394602</v>
      </c>
      <c r="J40" s="32">
        <v>56.694324933415302</v>
      </c>
      <c r="K40" s="32">
        <v>59.545934530095003</v>
      </c>
      <c r="L40" s="32">
        <v>64.866242904245595</v>
      </c>
      <c r="M40" s="32">
        <v>66.429858254869302</v>
      </c>
      <c r="N40" s="32">
        <v>54.231757272790396</v>
      </c>
      <c r="O40" s="32">
        <v>50.691213389121302</v>
      </c>
      <c r="P40" s="28">
        <v>42.146804835924002</v>
      </c>
      <c r="Q40" s="28">
        <v>37.714769360981798</v>
      </c>
      <c r="R40" s="31"/>
      <c r="S40" s="32" t="s">
        <v>99</v>
      </c>
    </row>
    <row r="41" spans="1:19" x14ac:dyDescent="0.2">
      <c r="A41" s="21" t="s">
        <v>33</v>
      </c>
      <c r="B41" s="22"/>
      <c r="C41" s="22"/>
      <c r="D41" s="35">
        <v>2855.5218579234975</v>
      </c>
      <c r="E41" s="24"/>
      <c r="F41" s="24">
        <v>2835.1935483870966</v>
      </c>
      <c r="G41" s="24">
        <v>2841</v>
      </c>
      <c r="H41" s="24">
        <v>2859</v>
      </c>
      <c r="I41" s="24">
        <v>2858</v>
      </c>
      <c r="J41" s="24">
        <v>2857.2258064516127</v>
      </c>
      <c r="K41" s="24">
        <v>2859</v>
      </c>
      <c r="L41" s="24">
        <v>2861</v>
      </c>
      <c r="M41" s="24">
        <v>2861</v>
      </c>
      <c r="N41" s="24">
        <v>2874</v>
      </c>
      <c r="O41" s="24">
        <v>2876.2258064516127</v>
      </c>
      <c r="P41" s="24">
        <v>2877</v>
      </c>
      <c r="Q41" s="24">
        <v>2808.1612903225805</v>
      </c>
      <c r="R41" s="25"/>
      <c r="S41" s="26">
        <f>100*(D41-'2023'!D40)/'2023'!D40</f>
        <v>-8.7283627875210337E-2</v>
      </c>
    </row>
    <row r="42" spans="1:19" x14ac:dyDescent="0.2">
      <c r="A42" s="15"/>
      <c r="B42" s="15" t="s">
        <v>34</v>
      </c>
      <c r="C42" s="15"/>
      <c r="D42" s="31">
        <v>65.645508988911303</v>
      </c>
      <c r="E42" s="30"/>
      <c r="F42" s="31">
        <v>47.258536141356899</v>
      </c>
      <c r="G42" s="31">
        <v>49.969049266285502</v>
      </c>
      <c r="H42" s="31">
        <v>56.892213609540903</v>
      </c>
      <c r="I42" s="31">
        <v>60.248425472358299</v>
      </c>
      <c r="J42" s="31">
        <v>72.593537606972703</v>
      </c>
      <c r="K42" s="31">
        <v>79.399556954646101</v>
      </c>
      <c r="L42" s="31">
        <v>75.278213121962807</v>
      </c>
      <c r="M42" s="31">
        <v>79.988950400829907</v>
      </c>
      <c r="N42" s="31">
        <v>75.237763859893306</v>
      </c>
      <c r="O42" s="31">
        <v>68.477956102867793</v>
      </c>
      <c r="P42" s="31">
        <v>65.677210056772097</v>
      </c>
      <c r="Q42" s="31">
        <v>55.7924482786349</v>
      </c>
      <c r="R42" s="31"/>
      <c r="S42" s="32" t="s">
        <v>99</v>
      </c>
    </row>
    <row r="43" spans="1:19" x14ac:dyDescent="0.2">
      <c r="A43" s="21" t="s">
        <v>47</v>
      </c>
      <c r="B43" s="22"/>
      <c r="C43" s="22"/>
      <c r="D43" s="25">
        <v>1.7189611084447312</v>
      </c>
      <c r="E43" s="24"/>
      <c r="F43" s="25">
        <v>1.7395690886437536</v>
      </c>
      <c r="G43" s="25">
        <v>1.7053408067841895</v>
      </c>
      <c r="H43" s="25">
        <v>1.7244458128078817</v>
      </c>
      <c r="I43" s="25">
        <v>1.7477457419570299</v>
      </c>
      <c r="J43" s="25">
        <v>1.7135938109478612</v>
      </c>
      <c r="K43" s="25">
        <v>1.7150104724226205</v>
      </c>
      <c r="L43" s="25">
        <v>1.8190467615102948</v>
      </c>
      <c r="M43" s="25">
        <v>1.7734371728844784</v>
      </c>
      <c r="N43" s="25">
        <v>1.7391915641476274</v>
      </c>
      <c r="O43" s="25">
        <v>1.7284913745742225</v>
      </c>
      <c r="P43" s="25">
        <v>1.543297946039057</v>
      </c>
      <c r="Q43" s="25">
        <v>1.6358977500102088</v>
      </c>
      <c r="R43" s="25"/>
      <c r="S43" s="26">
        <f>100*(D43-'2023'!D42)/'2023'!D42</f>
        <v>-0.64333246964376067</v>
      </c>
    </row>
    <row r="44" spans="1:19" x14ac:dyDescent="0.2">
      <c r="A44" s="1"/>
      <c r="B44" s="17" t="s">
        <v>37</v>
      </c>
      <c r="C44" s="17" t="s">
        <v>41</v>
      </c>
      <c r="D44" s="28">
        <v>1.6515384793034695</v>
      </c>
      <c r="E44" s="27"/>
      <c r="F44" s="28">
        <v>1.5823295921160689</v>
      </c>
      <c r="G44" s="28">
        <v>1.5848840538219295</v>
      </c>
      <c r="H44" s="28">
        <v>1.6309063893016345</v>
      </c>
      <c r="I44" s="28">
        <v>1.6957887451418836</v>
      </c>
      <c r="J44" s="28">
        <v>1.5681321736367608</v>
      </c>
      <c r="K44" s="28">
        <v>1.6218088986141503</v>
      </c>
      <c r="L44" s="28">
        <v>1.7835308796007485</v>
      </c>
      <c r="M44" s="28">
        <v>1.7768729067512781</v>
      </c>
      <c r="N44" s="28">
        <v>1.668009932022632</v>
      </c>
      <c r="O44" s="28">
        <v>1.6458413926499034</v>
      </c>
      <c r="P44" s="28">
        <v>1.5156723963599597</v>
      </c>
      <c r="Q44" s="28">
        <v>1.6401609055615323</v>
      </c>
      <c r="R44" s="28"/>
      <c r="S44" s="29">
        <f>100*(D44-'2023'!D43)/'2023'!D43</f>
        <v>0.3120464982642257</v>
      </c>
    </row>
    <row r="45" spans="1:19" x14ac:dyDescent="0.2">
      <c r="A45" s="1"/>
      <c r="C45" s="17" t="s">
        <v>35</v>
      </c>
      <c r="D45" s="28">
        <v>1.6783103628476266</v>
      </c>
      <c r="E45" s="27"/>
      <c r="F45" s="28">
        <v>1.8470159330272753</v>
      </c>
      <c r="G45" s="28">
        <v>1.7268541562966651</v>
      </c>
      <c r="H45" s="28">
        <v>1.6690154629085927</v>
      </c>
      <c r="I45" s="28">
        <v>1.7190517158971417</v>
      </c>
      <c r="J45" s="28">
        <v>1.726777007954837</v>
      </c>
      <c r="K45" s="28">
        <v>1.6978880877942959</v>
      </c>
      <c r="L45" s="28">
        <v>1.7256079255478836</v>
      </c>
      <c r="M45" s="28">
        <v>1.6711500762361142</v>
      </c>
      <c r="N45" s="28">
        <v>1.7177711836465546</v>
      </c>
      <c r="O45" s="28">
        <v>1.7638999637549837</v>
      </c>
      <c r="P45" s="28">
        <v>1.4152134305049453</v>
      </c>
      <c r="Q45" s="28">
        <v>1.5605058687386344</v>
      </c>
      <c r="R45" s="28"/>
      <c r="S45" s="29">
        <f>100*(D45-'2023'!D44)/'2023'!D44</f>
        <v>1.2426780356825369</v>
      </c>
    </row>
    <row r="46" spans="1:19" x14ac:dyDescent="0.2">
      <c r="A46" s="1"/>
      <c r="C46" s="17" t="s">
        <v>36</v>
      </c>
      <c r="D46" s="28">
        <v>1.6386563876651983</v>
      </c>
      <c r="E46" s="27"/>
      <c r="F46" s="28">
        <v>1.5128774422735347</v>
      </c>
      <c r="G46" s="28">
        <v>1.6106194690265487</v>
      </c>
      <c r="H46" s="28">
        <v>1.7033993276055286</v>
      </c>
      <c r="I46" s="28">
        <v>1.5761531766753698</v>
      </c>
      <c r="J46" s="28">
        <v>1.7532350285886247</v>
      </c>
      <c r="K46" s="28">
        <v>1.6935580975316076</v>
      </c>
      <c r="L46" s="28">
        <v>1.7570064675084693</v>
      </c>
      <c r="M46" s="28">
        <v>1.6441527446300717</v>
      </c>
      <c r="N46" s="28">
        <v>1.6265512265512265</v>
      </c>
      <c r="O46" s="28">
        <v>1.748245346353372</v>
      </c>
      <c r="P46" s="28">
        <v>1.4817676143386898</v>
      </c>
      <c r="Q46" s="28">
        <v>1.4657894736842105</v>
      </c>
      <c r="R46" s="28"/>
      <c r="S46" s="29">
        <f>100*(D46-'2023'!D45)/'2023'!D45</f>
        <v>-5.1456217438566574</v>
      </c>
    </row>
    <row r="47" spans="1:19" x14ac:dyDescent="0.2">
      <c r="A47" s="1"/>
      <c r="C47" s="17" t="s">
        <v>46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9"/>
      <c r="S47" s="29"/>
    </row>
    <row r="48" spans="1:19" x14ac:dyDescent="0.2">
      <c r="A48" s="20"/>
      <c r="B48" s="15"/>
      <c r="C48" s="15" t="s">
        <v>45</v>
      </c>
      <c r="D48" s="31">
        <v>1.8679044622679133</v>
      </c>
      <c r="E48" s="30"/>
      <c r="F48" s="31">
        <v>1.9725599166377215</v>
      </c>
      <c r="G48" s="31">
        <v>1.8779347393553523</v>
      </c>
      <c r="H48" s="31">
        <v>1.9001119641714652</v>
      </c>
      <c r="I48" s="31">
        <v>1.8726538547820235</v>
      </c>
      <c r="J48" s="31">
        <v>1.9042894827388461</v>
      </c>
      <c r="K48" s="31">
        <v>1.8754988913525499</v>
      </c>
      <c r="L48" s="31">
        <v>1.9589385618231279</v>
      </c>
      <c r="M48" s="31">
        <v>1.8854799807042932</v>
      </c>
      <c r="N48" s="31">
        <v>1.888083152042543</v>
      </c>
      <c r="O48" s="31">
        <v>1.7970808116767534</v>
      </c>
      <c r="P48" s="31">
        <v>1.738600740951838</v>
      </c>
      <c r="Q48" s="31">
        <v>1.7350673623549568</v>
      </c>
      <c r="R48" s="31"/>
      <c r="S48" s="32">
        <f>100*(D48-'2023'!D47)/'2023'!D47</f>
        <v>-2.7618353136614862</v>
      </c>
    </row>
    <row r="49" spans="1:19" ht="11.25" customHeight="1" x14ac:dyDescent="0.2">
      <c r="A49" s="1"/>
      <c r="B49" s="1"/>
      <c r="C49" s="1"/>
      <c r="S49" s="6" t="s">
        <v>0</v>
      </c>
    </row>
    <row r="50" spans="1:19" ht="11.25" customHeight="1" x14ac:dyDescent="0.2">
      <c r="A50" s="93" t="s">
        <v>51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1:19" ht="11.25" customHeight="1" x14ac:dyDescent="0.2">
      <c r="A51" s="17" t="s">
        <v>44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ht="11.25" customHeight="1" x14ac:dyDescent="0.2">
      <c r="A52" s="93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ht="11.25" customHeight="1" x14ac:dyDescent="0.2">
      <c r="A53" s="93" t="s">
        <v>43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</row>
    <row r="54" spans="1:19" x14ac:dyDescent="0.2">
      <c r="S54" s="19" t="s">
        <v>118</v>
      </c>
    </row>
  </sheetData>
  <mergeCells count="3">
    <mergeCell ref="A50:S50"/>
    <mergeCell ref="A52:S52"/>
    <mergeCell ref="A53:S53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1" max="16383" man="1"/>
  </rowBreaks>
  <ignoredErrors>
    <ignoredError sqref="D7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0249-EAEF-492F-85E5-584700EAADD5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94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3360.6774193548385</v>
      </c>
      <c r="G9" s="47"/>
      <c r="H9" s="47">
        <v>1894.9032258064517</v>
      </c>
      <c r="I9" s="47"/>
      <c r="J9" s="48">
        <v>38.753707489849397</v>
      </c>
      <c r="K9" s="47"/>
      <c r="L9" s="47">
        <f t="shared" ref="L9:L20" si="0">SUM(M9:N9)</f>
        <v>22669</v>
      </c>
      <c r="M9" s="47">
        <v>12039</v>
      </c>
      <c r="N9" s="47">
        <v>10630</v>
      </c>
      <c r="O9" s="47"/>
      <c r="P9" s="47">
        <f t="shared" ref="P9:P20" si="1">SUM(Q9:R9)</f>
        <v>40374</v>
      </c>
      <c r="Q9" s="47">
        <v>18810</v>
      </c>
      <c r="R9" s="47">
        <v>21564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3440.1428571428573</v>
      </c>
      <c r="G10" s="77"/>
      <c r="H10" s="47">
        <v>1901.4285714285713</v>
      </c>
      <c r="I10" s="47"/>
      <c r="J10" s="48">
        <v>42.758814002740799</v>
      </c>
      <c r="K10" s="77"/>
      <c r="L10" s="47">
        <f t="shared" si="0"/>
        <v>22748</v>
      </c>
      <c r="M10" s="47">
        <v>11840</v>
      </c>
      <c r="N10" s="47">
        <v>10908</v>
      </c>
      <c r="O10" s="47"/>
      <c r="P10" s="47">
        <f t="shared" si="1"/>
        <v>41187</v>
      </c>
      <c r="Q10" s="47">
        <v>19060</v>
      </c>
      <c r="R10" s="47">
        <v>22127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3448.8064516129034</v>
      </c>
      <c r="G11" s="77"/>
      <c r="H11" s="47">
        <v>1909.5806451612902</v>
      </c>
      <c r="I11" s="47"/>
      <c r="J11" s="48">
        <v>49.997661650126702</v>
      </c>
      <c r="K11" s="77"/>
      <c r="L11" s="47">
        <f t="shared" si="0"/>
        <v>29554</v>
      </c>
      <c r="M11" s="47">
        <v>15156</v>
      </c>
      <c r="N11" s="47">
        <v>14398</v>
      </c>
      <c r="O11" s="47"/>
      <c r="P11" s="47">
        <f t="shared" si="1"/>
        <v>53454</v>
      </c>
      <c r="Q11" s="47">
        <v>23429</v>
      </c>
      <c r="R11" s="47">
        <v>30025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3483</v>
      </c>
      <c r="G12" s="77"/>
      <c r="H12" s="47">
        <v>1930</v>
      </c>
      <c r="I12" s="47"/>
      <c r="J12" s="48">
        <v>50.569432481577202</v>
      </c>
      <c r="K12" s="77"/>
      <c r="L12" s="47">
        <f t="shared" si="0"/>
        <v>29435</v>
      </c>
      <c r="M12" s="47">
        <v>14135</v>
      </c>
      <c r="N12" s="47">
        <v>15300</v>
      </c>
      <c r="O12" s="47"/>
      <c r="P12" s="47">
        <f t="shared" si="1"/>
        <v>52840</v>
      </c>
      <c r="Q12" s="47">
        <v>22457</v>
      </c>
      <c r="R12" s="47">
        <v>30383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3482.2580645161293</v>
      </c>
      <c r="G13" s="77"/>
      <c r="H13" s="47">
        <v>1929.4516129032259</v>
      </c>
      <c r="I13" s="47"/>
      <c r="J13" s="48">
        <v>58.163964798517803</v>
      </c>
      <c r="K13" s="77"/>
      <c r="L13" s="47">
        <f t="shared" si="0"/>
        <v>34944</v>
      </c>
      <c r="M13" s="47">
        <v>17188</v>
      </c>
      <c r="N13" s="47">
        <v>17756</v>
      </c>
      <c r="O13" s="47"/>
      <c r="P13" s="47">
        <f t="shared" si="1"/>
        <v>62788</v>
      </c>
      <c r="Q13" s="47">
        <v>27087</v>
      </c>
      <c r="R13" s="47">
        <v>35701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3483</v>
      </c>
      <c r="G14" s="77"/>
      <c r="H14" s="47">
        <v>1930</v>
      </c>
      <c r="I14" s="47"/>
      <c r="J14" s="48">
        <v>61.341755191884403</v>
      </c>
      <c r="K14" s="77"/>
      <c r="L14" s="47">
        <f t="shared" si="0"/>
        <v>37604</v>
      </c>
      <c r="M14" s="47">
        <v>18288</v>
      </c>
      <c r="N14" s="47">
        <v>19316</v>
      </c>
      <c r="O14" s="47"/>
      <c r="P14" s="47">
        <f t="shared" si="1"/>
        <v>64096</v>
      </c>
      <c r="Q14" s="47">
        <v>28180</v>
      </c>
      <c r="R14" s="47">
        <v>35916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3483</v>
      </c>
      <c r="G15" s="77"/>
      <c r="H15" s="47">
        <v>1930</v>
      </c>
      <c r="I15" s="47"/>
      <c r="J15" s="48">
        <v>60.288220203199003</v>
      </c>
      <c r="K15" s="77"/>
      <c r="L15" s="47">
        <f t="shared" si="0"/>
        <v>37709</v>
      </c>
      <c r="M15" s="47">
        <v>13848</v>
      </c>
      <c r="N15" s="47">
        <v>23861</v>
      </c>
      <c r="O15" s="47"/>
      <c r="P15" s="47">
        <f t="shared" si="1"/>
        <v>65095</v>
      </c>
      <c r="Q15" s="47">
        <v>23071</v>
      </c>
      <c r="R15" s="47">
        <v>42024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3483</v>
      </c>
      <c r="G16" s="77"/>
      <c r="H16" s="47">
        <v>1930</v>
      </c>
      <c r="I16" s="47"/>
      <c r="J16" s="48">
        <v>67.711372287516298</v>
      </c>
      <c r="K16" s="77"/>
      <c r="L16" s="47">
        <f t="shared" si="0"/>
        <v>42957</v>
      </c>
      <c r="M16" s="47">
        <v>17780</v>
      </c>
      <c r="N16" s="47">
        <v>25177</v>
      </c>
      <c r="O16" s="47"/>
      <c r="P16" s="47">
        <f t="shared" si="1"/>
        <v>73110</v>
      </c>
      <c r="Q16" s="47">
        <v>26893</v>
      </c>
      <c r="R16" s="47">
        <v>46217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3483</v>
      </c>
      <c r="G17" s="77"/>
      <c r="H17" s="47">
        <v>1930</v>
      </c>
      <c r="I17" s="47"/>
      <c r="J17" s="48">
        <v>63.102689252560097</v>
      </c>
      <c r="K17" s="77"/>
      <c r="L17" s="47">
        <f t="shared" si="0"/>
        <v>37350</v>
      </c>
      <c r="M17" s="47">
        <v>16948</v>
      </c>
      <c r="N17" s="47">
        <v>20402</v>
      </c>
      <c r="O17" s="47"/>
      <c r="P17" s="47">
        <f t="shared" si="1"/>
        <v>65936</v>
      </c>
      <c r="Q17" s="47">
        <v>25766</v>
      </c>
      <c r="R17" s="47">
        <v>40170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3479.3548387096776</v>
      </c>
      <c r="G18" s="77"/>
      <c r="H18" s="47">
        <v>1928.1290322580646</v>
      </c>
      <c r="I18" s="47"/>
      <c r="J18" s="48">
        <v>56.769886890413503</v>
      </c>
      <c r="K18" s="77"/>
      <c r="L18" s="47">
        <f t="shared" si="0"/>
        <v>34147</v>
      </c>
      <c r="M18" s="47">
        <v>16237</v>
      </c>
      <c r="N18" s="47">
        <v>17910</v>
      </c>
      <c r="O18" s="47"/>
      <c r="P18" s="47">
        <f t="shared" si="1"/>
        <v>61232</v>
      </c>
      <c r="Q18" s="47">
        <v>24883</v>
      </c>
      <c r="R18" s="47">
        <v>36349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3483</v>
      </c>
      <c r="G19" s="47"/>
      <c r="H19" s="47">
        <v>1930</v>
      </c>
      <c r="I19" s="47"/>
      <c r="J19" s="48">
        <v>49.808594123839598</v>
      </c>
      <c r="K19" s="47"/>
      <c r="L19" s="47">
        <f t="shared" si="0"/>
        <v>31093</v>
      </c>
      <c r="M19" s="47">
        <v>17696</v>
      </c>
      <c r="N19" s="47">
        <v>13397</v>
      </c>
      <c r="O19" s="47"/>
      <c r="P19" s="47">
        <f t="shared" si="1"/>
        <v>52045</v>
      </c>
      <c r="Q19" s="47">
        <v>25130</v>
      </c>
      <c r="R19" s="47">
        <v>26915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3393.2258064516127</v>
      </c>
      <c r="G20" s="47"/>
      <c r="H20" s="47">
        <v>1875.2903225806451</v>
      </c>
      <c r="I20" s="47"/>
      <c r="J20" s="48">
        <v>45.204867382831097</v>
      </c>
      <c r="K20" s="47"/>
      <c r="L20" s="47">
        <f t="shared" si="0"/>
        <v>28760</v>
      </c>
      <c r="M20" s="47">
        <v>15138</v>
      </c>
      <c r="N20" s="47">
        <v>13622</v>
      </c>
      <c r="O20" s="47"/>
      <c r="P20" s="47">
        <f t="shared" si="1"/>
        <v>47551</v>
      </c>
      <c r="Q20" s="47">
        <v>22350</v>
      </c>
      <c r="R20" s="47">
        <v>25201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v>3458.4219178082194</v>
      </c>
      <c r="G21" s="53">
        <v>1</v>
      </c>
      <c r="H21" s="51">
        <f>AVERAGE(H9:H20)</f>
        <v>1918.2319508448538</v>
      </c>
      <c r="I21" s="53">
        <v>1</v>
      </c>
      <c r="J21" s="52">
        <v>53.845763845098404</v>
      </c>
      <c r="K21" s="51"/>
      <c r="L21" s="51">
        <f>SUM(L9:L20)</f>
        <v>388970</v>
      </c>
      <c r="M21" s="51">
        <f>SUM(M9:M20)</f>
        <v>186293</v>
      </c>
      <c r="N21" s="51">
        <f>SUM(N9:N20)</f>
        <v>202677</v>
      </c>
      <c r="O21" s="51"/>
      <c r="P21" s="51">
        <f>SUM(P9:P20)</f>
        <v>679708</v>
      </c>
      <c r="Q21" s="51">
        <f>SUM(Q9:Q20)</f>
        <v>287116</v>
      </c>
      <c r="R21" s="51">
        <f>SUM(R9:R20)</f>
        <v>392592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4507-7184-4DB0-A292-1AD20FA21F4B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36</v>
      </c>
      <c r="C9" s="36"/>
      <c r="D9" s="36">
        <v>35</v>
      </c>
      <c r="E9" s="36"/>
      <c r="F9" s="36">
        <v>3408.516129032258</v>
      </c>
      <c r="G9" s="69"/>
      <c r="H9" s="36">
        <v>1922.9677419354839</v>
      </c>
      <c r="I9" s="36"/>
      <c r="J9" s="37">
        <v>38.6820487583283</v>
      </c>
      <c r="K9" s="36"/>
      <c r="L9" s="36">
        <f t="shared" ref="L9:L20" si="0">SUM(M9:N9)</f>
        <v>21100</v>
      </c>
      <c r="M9" s="36">
        <v>11224</v>
      </c>
      <c r="N9" s="36">
        <v>9876</v>
      </c>
      <c r="O9" s="36"/>
      <c r="P9" s="36">
        <f t="shared" ref="P9:P20" si="1">SUM(Q9:R9)</f>
        <v>40873</v>
      </c>
      <c r="Q9" s="36">
        <v>19062</v>
      </c>
      <c r="R9" s="36">
        <v>21811</v>
      </c>
    </row>
    <row r="10" spans="1:18" ht="11.25" customHeight="1" x14ac:dyDescent="0.2">
      <c r="A10" s="39" t="s">
        <v>68</v>
      </c>
      <c r="B10" s="36">
        <v>36</v>
      </c>
      <c r="C10" s="36"/>
      <c r="D10" s="36">
        <v>35</v>
      </c>
      <c r="E10" s="36"/>
      <c r="F10" s="36">
        <v>3538</v>
      </c>
      <c r="G10" s="69"/>
      <c r="H10" s="36">
        <v>1965</v>
      </c>
      <c r="I10" s="36"/>
      <c r="J10" s="37">
        <v>35.5689251393039</v>
      </c>
      <c r="K10" s="69"/>
      <c r="L10" s="36">
        <f t="shared" si="0"/>
        <v>20066</v>
      </c>
      <c r="M10" s="36">
        <v>10779</v>
      </c>
      <c r="N10" s="36">
        <v>9287</v>
      </c>
      <c r="O10" s="36"/>
      <c r="P10" s="36">
        <f t="shared" si="1"/>
        <v>35236</v>
      </c>
      <c r="Q10" s="36">
        <v>17399</v>
      </c>
      <c r="R10" s="36">
        <v>17837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34</v>
      </c>
      <c r="E11" s="36"/>
      <c r="F11" s="36">
        <v>3387.5483870967741</v>
      </c>
      <c r="G11" s="69"/>
      <c r="H11" s="36">
        <v>1877.3870967741937</v>
      </c>
      <c r="I11" s="36"/>
      <c r="J11" s="37">
        <v>42.013445826270797</v>
      </c>
      <c r="K11" s="69"/>
      <c r="L11" s="36">
        <f t="shared" si="0"/>
        <v>25141</v>
      </c>
      <c r="M11" s="36">
        <v>12752</v>
      </c>
      <c r="N11" s="36">
        <v>12389</v>
      </c>
      <c r="O11" s="36"/>
      <c r="P11" s="36">
        <f t="shared" si="1"/>
        <v>44120</v>
      </c>
      <c r="Q11" s="36">
        <v>21079</v>
      </c>
      <c r="R11" s="36">
        <v>23041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3513.8666666666668</v>
      </c>
      <c r="G12" s="69"/>
      <c r="H12" s="36">
        <v>1960.4333333333334</v>
      </c>
      <c r="I12" s="36"/>
      <c r="J12" s="37">
        <v>46.271913182059599</v>
      </c>
      <c r="K12" s="69"/>
      <c r="L12" s="36">
        <f t="shared" si="0"/>
        <v>27240</v>
      </c>
      <c r="M12" s="36">
        <v>13820</v>
      </c>
      <c r="N12" s="36">
        <v>13420</v>
      </c>
      <c r="O12" s="36"/>
      <c r="P12" s="36">
        <f t="shared" si="1"/>
        <v>48778</v>
      </c>
      <c r="Q12" s="36">
        <v>22125</v>
      </c>
      <c r="R12" s="36">
        <v>26653</v>
      </c>
    </row>
    <row r="13" spans="1:18" ht="11.25" customHeight="1" x14ac:dyDescent="0.2">
      <c r="A13" s="39" t="s">
        <v>6</v>
      </c>
      <c r="B13" s="36">
        <v>34</v>
      </c>
      <c r="C13" s="36"/>
      <c r="D13" s="36">
        <v>34</v>
      </c>
      <c r="E13" s="36"/>
      <c r="F13" s="36">
        <v>3479.6129032258063</v>
      </c>
      <c r="G13" s="69"/>
      <c r="H13" s="36">
        <v>1931.8387096774193</v>
      </c>
      <c r="I13" s="36"/>
      <c r="J13" s="37">
        <v>49.060889234990903</v>
      </c>
      <c r="K13" s="69"/>
      <c r="L13" s="36">
        <f t="shared" si="0"/>
        <v>29171</v>
      </c>
      <c r="M13" s="36">
        <v>14262</v>
      </c>
      <c r="N13" s="36">
        <v>14909</v>
      </c>
      <c r="O13" s="36"/>
      <c r="P13" s="36">
        <f t="shared" si="1"/>
        <v>52921</v>
      </c>
      <c r="Q13" s="36">
        <v>23590</v>
      </c>
      <c r="R13" s="36">
        <v>29331</v>
      </c>
    </row>
    <row r="14" spans="1:18" ht="11.25" customHeight="1" x14ac:dyDescent="0.2">
      <c r="A14" s="39" t="s">
        <v>65</v>
      </c>
      <c r="B14" s="36">
        <v>34</v>
      </c>
      <c r="C14" s="36"/>
      <c r="D14" s="36">
        <v>34</v>
      </c>
      <c r="E14" s="36"/>
      <c r="F14" s="36">
        <v>3486</v>
      </c>
      <c r="G14" s="69"/>
      <c r="H14" s="36">
        <v>1936</v>
      </c>
      <c r="I14" s="36"/>
      <c r="J14" s="37">
        <v>57.465098489194901</v>
      </c>
      <c r="K14" s="69"/>
      <c r="L14" s="36">
        <f t="shared" si="0"/>
        <v>34301</v>
      </c>
      <c r="M14" s="36">
        <v>16717</v>
      </c>
      <c r="N14" s="36">
        <v>17584</v>
      </c>
      <c r="O14" s="36"/>
      <c r="P14" s="36">
        <f t="shared" si="1"/>
        <v>60097</v>
      </c>
      <c r="Q14" s="36">
        <v>26272</v>
      </c>
      <c r="R14" s="36">
        <v>33825</v>
      </c>
    </row>
    <row r="15" spans="1:18" ht="11.25" customHeight="1" x14ac:dyDescent="0.2">
      <c r="A15" s="39" t="s">
        <v>64</v>
      </c>
      <c r="B15" s="36">
        <v>34</v>
      </c>
      <c r="C15" s="36"/>
      <c r="D15" s="36">
        <v>34</v>
      </c>
      <c r="E15" s="36"/>
      <c r="F15" s="36">
        <v>3486</v>
      </c>
      <c r="G15" s="69"/>
      <c r="H15" s="36">
        <v>1936</v>
      </c>
      <c r="I15" s="36"/>
      <c r="J15" s="37">
        <v>55.081154109525698</v>
      </c>
      <c r="K15" s="69"/>
      <c r="L15" s="36">
        <f t="shared" si="0"/>
        <v>35574</v>
      </c>
      <c r="M15" s="36">
        <v>14268</v>
      </c>
      <c r="N15" s="36">
        <v>21306</v>
      </c>
      <c r="O15" s="36"/>
      <c r="P15" s="36">
        <f t="shared" si="1"/>
        <v>59524</v>
      </c>
      <c r="Q15" s="36">
        <v>21814</v>
      </c>
      <c r="R15" s="36">
        <v>37710</v>
      </c>
    </row>
    <row r="16" spans="1:18" ht="11.25" customHeight="1" x14ac:dyDescent="0.2">
      <c r="A16" s="39" t="s">
        <v>63</v>
      </c>
      <c r="B16" s="36">
        <v>34</v>
      </c>
      <c r="C16" s="36"/>
      <c r="D16" s="36">
        <v>34</v>
      </c>
      <c r="E16" s="36"/>
      <c r="F16" s="36">
        <v>3486</v>
      </c>
      <c r="G16" s="69"/>
      <c r="H16" s="36">
        <v>1936</v>
      </c>
      <c r="I16" s="36"/>
      <c r="J16" s="37">
        <v>66.485296022800895</v>
      </c>
      <c r="K16" s="69"/>
      <c r="L16" s="36">
        <f t="shared" si="0"/>
        <v>41013</v>
      </c>
      <c r="M16" s="36">
        <v>17098</v>
      </c>
      <c r="N16" s="36">
        <v>23915</v>
      </c>
      <c r="O16" s="36"/>
      <c r="P16" s="36">
        <f t="shared" si="1"/>
        <v>71848</v>
      </c>
      <c r="Q16" s="36">
        <v>26875</v>
      </c>
      <c r="R16" s="36">
        <v>44973</v>
      </c>
    </row>
    <row r="17" spans="1:18" ht="11.25" customHeight="1" x14ac:dyDescent="0.2">
      <c r="A17" s="39" t="s">
        <v>62</v>
      </c>
      <c r="B17" s="36">
        <v>34</v>
      </c>
      <c r="C17" s="36"/>
      <c r="D17" s="36">
        <v>34</v>
      </c>
      <c r="E17" s="36"/>
      <c r="F17" s="36">
        <v>3486</v>
      </c>
      <c r="G17" s="69"/>
      <c r="H17" s="36">
        <v>1936</v>
      </c>
      <c r="I17" s="36"/>
      <c r="J17" s="37">
        <v>57.322623828647899</v>
      </c>
      <c r="K17" s="69"/>
      <c r="L17" s="36">
        <f t="shared" si="0"/>
        <v>34271</v>
      </c>
      <c r="M17" s="36">
        <v>17077</v>
      </c>
      <c r="N17" s="36">
        <v>17194</v>
      </c>
      <c r="O17" s="36"/>
      <c r="P17" s="36">
        <f t="shared" si="1"/>
        <v>59948</v>
      </c>
      <c r="Q17" s="36">
        <v>27117</v>
      </c>
      <c r="R17" s="36">
        <v>32831</v>
      </c>
    </row>
    <row r="18" spans="1:18" ht="11.25" customHeight="1" x14ac:dyDescent="0.2">
      <c r="A18" s="39" t="s">
        <v>30</v>
      </c>
      <c r="B18" s="36">
        <v>34</v>
      </c>
      <c r="C18" s="36"/>
      <c r="D18" s="36">
        <v>34</v>
      </c>
      <c r="E18" s="36"/>
      <c r="F18" s="36">
        <v>3465.0322580645161</v>
      </c>
      <c r="G18" s="69"/>
      <c r="H18" s="36">
        <v>1920.516129032258</v>
      </c>
      <c r="I18" s="36"/>
      <c r="J18" s="37">
        <v>56.677776122737797</v>
      </c>
      <c r="K18" s="69"/>
      <c r="L18" s="36">
        <f t="shared" si="0"/>
        <v>33061</v>
      </c>
      <c r="M18" s="36">
        <v>15877</v>
      </c>
      <c r="N18" s="36">
        <v>17184</v>
      </c>
      <c r="O18" s="36"/>
      <c r="P18" s="36">
        <f t="shared" si="1"/>
        <v>60881</v>
      </c>
      <c r="Q18" s="36">
        <v>26608</v>
      </c>
      <c r="R18" s="36">
        <v>34273</v>
      </c>
    </row>
    <row r="19" spans="1:18" ht="11.25" customHeight="1" x14ac:dyDescent="0.2">
      <c r="A19" s="39" t="s">
        <v>61</v>
      </c>
      <c r="B19" s="36">
        <v>34</v>
      </c>
      <c r="C19" s="36"/>
      <c r="D19" s="36">
        <v>34</v>
      </c>
      <c r="E19" s="36"/>
      <c r="F19" s="73">
        <v>3486</v>
      </c>
      <c r="G19" s="36"/>
      <c r="H19" s="36">
        <v>1936</v>
      </c>
      <c r="I19" s="36"/>
      <c r="J19" s="37">
        <v>50.328934786766098</v>
      </c>
      <c r="K19" s="36"/>
      <c r="L19" s="36">
        <f t="shared" si="0"/>
        <v>32047</v>
      </c>
      <c r="M19" s="36">
        <v>17995</v>
      </c>
      <c r="N19" s="36">
        <v>14052</v>
      </c>
      <c r="O19" s="36"/>
      <c r="P19" s="36">
        <f t="shared" si="1"/>
        <v>52634</v>
      </c>
      <c r="Q19" s="36">
        <v>25912</v>
      </c>
      <c r="R19" s="36">
        <v>26722</v>
      </c>
    </row>
    <row r="20" spans="1:18" ht="11.25" customHeight="1" x14ac:dyDescent="0.2">
      <c r="A20" s="39" t="s">
        <v>48</v>
      </c>
      <c r="B20" s="36">
        <v>34</v>
      </c>
      <c r="C20" s="36"/>
      <c r="D20" s="36">
        <v>34</v>
      </c>
      <c r="E20" s="36"/>
      <c r="F20" s="36">
        <v>3429.3870967741937</v>
      </c>
      <c r="G20" s="36"/>
      <c r="H20" s="36">
        <v>1901.8387096774193</v>
      </c>
      <c r="I20" s="36"/>
      <c r="J20" s="37">
        <v>40.360828136316997</v>
      </c>
      <c r="K20" s="36"/>
      <c r="L20" s="36">
        <f t="shared" si="0"/>
        <v>26191</v>
      </c>
      <c r="M20" s="36">
        <v>14254</v>
      </c>
      <c r="N20" s="36">
        <v>11937</v>
      </c>
      <c r="O20" s="36"/>
      <c r="P20" s="36">
        <f t="shared" si="1"/>
        <v>42908</v>
      </c>
      <c r="Q20" s="36">
        <v>20856</v>
      </c>
      <c r="R20" s="36">
        <v>22052</v>
      </c>
    </row>
    <row r="21" spans="1:18" ht="11.25" customHeight="1" x14ac:dyDescent="0.2">
      <c r="A21" s="43" t="s">
        <v>60</v>
      </c>
      <c r="B21" s="40">
        <f>AVERAGE(B9:B20)</f>
        <v>34.5</v>
      </c>
      <c r="C21" s="53">
        <v>1</v>
      </c>
      <c r="D21" s="40">
        <f>AVERAGE(D9:D20)</f>
        <v>34.25</v>
      </c>
      <c r="E21" s="53">
        <v>1</v>
      </c>
      <c r="F21" s="40">
        <v>3470.205479452055</v>
      </c>
      <c r="G21" s="53">
        <v>1</v>
      </c>
      <c r="H21" s="40">
        <f>AVERAGE(H9:H20)</f>
        <v>1929.9984767025092</v>
      </c>
      <c r="I21" s="53">
        <v>1</v>
      </c>
      <c r="J21" s="41">
        <v>49.720161847429203</v>
      </c>
      <c r="K21" s="40"/>
      <c r="L21" s="40">
        <f>SUM(L9:L20)</f>
        <v>359176</v>
      </c>
      <c r="M21" s="40">
        <f>SUM(M9:M20)</f>
        <v>176123</v>
      </c>
      <c r="N21" s="40">
        <f>SUM(N9:N20)</f>
        <v>183053</v>
      </c>
      <c r="O21" s="40"/>
      <c r="P21" s="40">
        <f>SUM(P9:P20)</f>
        <v>629768</v>
      </c>
      <c r="Q21" s="40">
        <f>SUM(Q9:Q20)</f>
        <v>278709</v>
      </c>
      <c r="R21" s="40">
        <f>SUM(R9:R20)</f>
        <v>351059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  <c r="R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737D-32FB-4911-AF13-757B92A33597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32</v>
      </c>
      <c r="C9" s="36"/>
      <c r="D9" s="36">
        <v>32</v>
      </c>
      <c r="E9" s="36"/>
      <c r="F9" s="36">
        <v>2815</v>
      </c>
      <c r="G9" s="36"/>
      <c r="H9" s="36">
        <v>1696</v>
      </c>
      <c r="I9" s="36"/>
      <c r="J9" s="37">
        <v>32.700000000000003</v>
      </c>
      <c r="K9" s="36"/>
      <c r="L9" s="36">
        <f t="shared" ref="L9:L20" si="0">SUM(M9:N9)</f>
        <v>15900</v>
      </c>
      <c r="M9" s="36">
        <v>8412</v>
      </c>
      <c r="N9" s="36">
        <v>7488</v>
      </c>
      <c r="O9" s="36"/>
      <c r="P9" s="36">
        <f t="shared" ref="P9:P20" si="1">SUM(Q9:R9)</f>
        <v>28552</v>
      </c>
      <c r="Q9" s="36">
        <v>13258</v>
      </c>
      <c r="R9" s="36">
        <v>15294</v>
      </c>
    </row>
    <row r="10" spans="1:18" ht="11.25" customHeight="1" x14ac:dyDescent="0.2">
      <c r="A10" s="39" t="s">
        <v>68</v>
      </c>
      <c r="B10" s="36">
        <v>35</v>
      </c>
      <c r="C10" s="36"/>
      <c r="D10" s="36">
        <v>35</v>
      </c>
      <c r="E10" s="36"/>
      <c r="F10" s="36">
        <v>3432</v>
      </c>
      <c r="G10" s="69"/>
      <c r="H10" s="36">
        <v>1961</v>
      </c>
      <c r="I10" s="36"/>
      <c r="J10" s="37">
        <v>32.200000000000003</v>
      </c>
      <c r="K10" s="69"/>
      <c r="L10" s="36">
        <f t="shared" si="0"/>
        <v>16908</v>
      </c>
      <c r="M10" s="36">
        <v>8358</v>
      </c>
      <c r="N10" s="36">
        <v>8550</v>
      </c>
      <c r="O10" s="36"/>
      <c r="P10" s="36">
        <f t="shared" si="1"/>
        <v>32016</v>
      </c>
      <c r="Q10" s="36">
        <v>13500</v>
      </c>
      <c r="R10" s="36">
        <v>18516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35</v>
      </c>
      <c r="E11" s="36"/>
      <c r="F11" s="36">
        <v>3517</v>
      </c>
      <c r="G11" s="69"/>
      <c r="H11" s="36">
        <v>2003</v>
      </c>
      <c r="I11" s="36"/>
      <c r="J11" s="37">
        <v>40.799999999999997</v>
      </c>
      <c r="K11" s="69"/>
      <c r="L11" s="36">
        <f t="shared" si="0"/>
        <v>24024</v>
      </c>
      <c r="M11" s="36">
        <v>12792</v>
      </c>
      <c r="N11" s="36">
        <v>11232</v>
      </c>
      <c r="O11" s="36"/>
      <c r="P11" s="36">
        <f t="shared" si="1"/>
        <v>44432</v>
      </c>
      <c r="Q11" s="36">
        <v>21334</v>
      </c>
      <c r="R11" s="36">
        <v>23098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3517</v>
      </c>
      <c r="G12" s="69"/>
      <c r="H12" s="36">
        <v>2003</v>
      </c>
      <c r="I12" s="36"/>
      <c r="J12" s="37">
        <v>42</v>
      </c>
      <c r="K12" s="69"/>
      <c r="L12" s="36">
        <f t="shared" si="0"/>
        <v>23812</v>
      </c>
      <c r="M12" s="36">
        <v>11604</v>
      </c>
      <c r="N12" s="36">
        <v>12208</v>
      </c>
      <c r="O12" s="36"/>
      <c r="P12" s="36">
        <f t="shared" si="1"/>
        <v>44313</v>
      </c>
      <c r="Q12" s="36">
        <v>19701</v>
      </c>
      <c r="R12" s="36">
        <v>24612</v>
      </c>
    </row>
    <row r="13" spans="1:18" ht="11.25" customHeight="1" x14ac:dyDescent="0.2">
      <c r="A13" s="39" t="s">
        <v>6</v>
      </c>
      <c r="B13" s="36">
        <v>35</v>
      </c>
      <c r="C13" s="36"/>
      <c r="D13" s="36">
        <v>35</v>
      </c>
      <c r="E13" s="36"/>
      <c r="F13" s="36">
        <v>3527</v>
      </c>
      <c r="G13" s="69"/>
      <c r="H13" s="36">
        <v>2003</v>
      </c>
      <c r="I13" s="36"/>
      <c r="J13" s="37">
        <v>42.9</v>
      </c>
      <c r="K13" s="69"/>
      <c r="L13" s="36">
        <f t="shared" si="0"/>
        <v>26570</v>
      </c>
      <c r="M13" s="36">
        <v>11963</v>
      </c>
      <c r="N13" s="36">
        <v>14607</v>
      </c>
      <c r="O13" s="36"/>
      <c r="P13" s="36">
        <f t="shared" si="1"/>
        <v>46900</v>
      </c>
      <c r="Q13" s="36">
        <v>19349</v>
      </c>
      <c r="R13" s="36">
        <v>27551</v>
      </c>
    </row>
    <row r="14" spans="1:18" ht="11.25" customHeight="1" x14ac:dyDescent="0.2">
      <c r="A14" s="39" t="s">
        <v>65</v>
      </c>
      <c r="B14" s="36">
        <v>35</v>
      </c>
      <c r="C14" s="36"/>
      <c r="D14" s="36">
        <v>35</v>
      </c>
      <c r="E14" s="36"/>
      <c r="F14" s="36">
        <v>3517</v>
      </c>
      <c r="G14" s="69"/>
      <c r="H14" s="36">
        <v>2003</v>
      </c>
      <c r="I14" s="36"/>
      <c r="J14" s="37">
        <v>53.6</v>
      </c>
      <c r="K14" s="69"/>
      <c r="L14" s="36">
        <f t="shared" si="0"/>
        <v>32879</v>
      </c>
      <c r="M14" s="36">
        <v>14547</v>
      </c>
      <c r="N14" s="36">
        <v>18332</v>
      </c>
      <c r="O14" s="36"/>
      <c r="P14" s="36">
        <f t="shared" si="1"/>
        <v>56535</v>
      </c>
      <c r="Q14" s="36">
        <v>22916</v>
      </c>
      <c r="R14" s="36">
        <v>33619</v>
      </c>
    </row>
    <row r="15" spans="1:18" ht="11.25" customHeight="1" x14ac:dyDescent="0.2">
      <c r="A15" s="39" t="s">
        <v>64</v>
      </c>
      <c r="B15" s="36">
        <v>35</v>
      </c>
      <c r="C15" s="36"/>
      <c r="D15" s="36">
        <v>35</v>
      </c>
      <c r="E15" s="36"/>
      <c r="F15" s="36">
        <v>3517</v>
      </c>
      <c r="G15" s="69"/>
      <c r="H15" s="36">
        <v>2003</v>
      </c>
      <c r="I15" s="36"/>
      <c r="J15" s="37">
        <v>47</v>
      </c>
      <c r="K15" s="69"/>
      <c r="L15" s="36">
        <f t="shared" si="0"/>
        <v>29981</v>
      </c>
      <c r="M15" s="36">
        <v>9904</v>
      </c>
      <c r="N15" s="36">
        <v>20077</v>
      </c>
      <c r="O15" s="36"/>
      <c r="P15" s="36">
        <f t="shared" si="1"/>
        <v>51191</v>
      </c>
      <c r="Q15" s="36">
        <v>16476</v>
      </c>
      <c r="R15" s="36">
        <v>34715</v>
      </c>
    </row>
    <row r="16" spans="1:18" ht="11.25" customHeight="1" x14ac:dyDescent="0.2">
      <c r="A16" s="39" t="s">
        <v>63</v>
      </c>
      <c r="B16" s="36">
        <v>35</v>
      </c>
      <c r="C16" s="36"/>
      <c r="D16" s="36">
        <v>35</v>
      </c>
      <c r="E16" s="36"/>
      <c r="F16" s="36">
        <v>3529</v>
      </c>
      <c r="G16" s="69"/>
      <c r="H16" s="36">
        <v>2023</v>
      </c>
      <c r="I16" s="36"/>
      <c r="J16" s="37">
        <v>53.7</v>
      </c>
      <c r="K16" s="69"/>
      <c r="L16" s="36">
        <f t="shared" si="0"/>
        <v>33824</v>
      </c>
      <c r="M16" s="36">
        <v>12414</v>
      </c>
      <c r="N16" s="36">
        <v>21410</v>
      </c>
      <c r="O16" s="36"/>
      <c r="P16" s="36">
        <f t="shared" si="1"/>
        <v>58725</v>
      </c>
      <c r="Q16" s="36">
        <v>20498</v>
      </c>
      <c r="R16" s="36">
        <v>38227</v>
      </c>
    </row>
    <row r="17" spans="1:18" ht="11.25" customHeight="1" x14ac:dyDescent="0.2">
      <c r="A17" s="39" t="s">
        <v>62</v>
      </c>
      <c r="B17" s="36">
        <v>35</v>
      </c>
      <c r="C17" s="36"/>
      <c r="D17" s="36">
        <v>35</v>
      </c>
      <c r="E17" s="36"/>
      <c r="F17" s="36">
        <v>3529</v>
      </c>
      <c r="G17" s="69"/>
      <c r="H17" s="36">
        <v>2020</v>
      </c>
      <c r="I17" s="36"/>
      <c r="J17" s="37">
        <v>52.7</v>
      </c>
      <c r="K17" s="69"/>
      <c r="L17" s="36">
        <f t="shared" si="0"/>
        <v>32526</v>
      </c>
      <c r="M17" s="36">
        <v>14278</v>
      </c>
      <c r="N17" s="36">
        <v>18248</v>
      </c>
      <c r="O17" s="36"/>
      <c r="P17" s="36">
        <f t="shared" si="1"/>
        <v>55825</v>
      </c>
      <c r="Q17" s="36">
        <v>22487</v>
      </c>
      <c r="R17" s="36">
        <v>33338</v>
      </c>
    </row>
    <row r="18" spans="1:18" ht="11.25" customHeight="1" x14ac:dyDescent="0.2">
      <c r="A18" s="39" t="s">
        <v>30</v>
      </c>
      <c r="B18" s="36">
        <v>35</v>
      </c>
      <c r="C18" s="36"/>
      <c r="D18" s="36">
        <v>35</v>
      </c>
      <c r="E18" s="36"/>
      <c r="F18" s="36">
        <v>3536</v>
      </c>
      <c r="G18" s="69"/>
      <c r="H18" s="36">
        <v>2022</v>
      </c>
      <c r="I18" s="36"/>
      <c r="J18" s="37">
        <v>44.9</v>
      </c>
      <c r="K18" s="69"/>
      <c r="L18" s="36">
        <f t="shared" si="0"/>
        <v>27601</v>
      </c>
      <c r="M18" s="36">
        <v>13459</v>
      </c>
      <c r="N18" s="36">
        <v>14142</v>
      </c>
      <c r="O18" s="36"/>
      <c r="P18" s="36">
        <f t="shared" si="1"/>
        <v>49187</v>
      </c>
      <c r="Q18" s="36">
        <v>21683</v>
      </c>
      <c r="R18" s="36">
        <v>27504</v>
      </c>
    </row>
    <row r="19" spans="1:18" ht="11.25" customHeight="1" x14ac:dyDescent="0.2">
      <c r="A19" s="39" t="s">
        <v>61</v>
      </c>
      <c r="B19" s="36">
        <v>35</v>
      </c>
      <c r="C19" s="36"/>
      <c r="D19" s="36">
        <v>35</v>
      </c>
      <c r="E19" s="36"/>
      <c r="F19" s="73">
        <v>3531</v>
      </c>
      <c r="G19" s="36"/>
      <c r="H19" s="36">
        <v>2025</v>
      </c>
      <c r="I19" s="36"/>
      <c r="J19" s="37">
        <v>41.8</v>
      </c>
      <c r="K19" s="36"/>
      <c r="L19" s="36">
        <f t="shared" si="0"/>
        <v>27253</v>
      </c>
      <c r="M19" s="36">
        <v>15283</v>
      </c>
      <c r="N19" s="36">
        <v>11970</v>
      </c>
      <c r="O19" s="36"/>
      <c r="P19" s="36">
        <f t="shared" si="1"/>
        <v>44266</v>
      </c>
      <c r="Q19" s="36">
        <v>21936</v>
      </c>
      <c r="R19" s="36">
        <v>22330</v>
      </c>
    </row>
    <row r="20" spans="1:18" ht="11.25" customHeight="1" x14ac:dyDescent="0.2">
      <c r="A20" s="39" t="s">
        <v>48</v>
      </c>
      <c r="B20" s="36">
        <v>35</v>
      </c>
      <c r="C20" s="36"/>
      <c r="D20" s="36">
        <v>35</v>
      </c>
      <c r="E20" s="36"/>
      <c r="F20" s="36">
        <v>3551</v>
      </c>
      <c r="G20" s="36"/>
      <c r="H20" s="36">
        <v>2025</v>
      </c>
      <c r="I20" s="36"/>
      <c r="J20" s="37">
        <v>38.299999999999997</v>
      </c>
      <c r="K20" s="36"/>
      <c r="L20" s="36">
        <f t="shared" si="0"/>
        <v>24375</v>
      </c>
      <c r="M20" s="36">
        <v>13170</v>
      </c>
      <c r="N20" s="36">
        <v>11205</v>
      </c>
      <c r="O20" s="36"/>
      <c r="P20" s="36">
        <f t="shared" si="1"/>
        <v>42158</v>
      </c>
      <c r="Q20" s="36">
        <v>20607</v>
      </c>
      <c r="R20" s="36">
        <v>21551</v>
      </c>
    </row>
    <row r="21" spans="1:18" ht="11.25" customHeight="1" x14ac:dyDescent="0.2">
      <c r="A21" s="43" t="s">
        <v>60</v>
      </c>
      <c r="B21" s="40">
        <f>AVERAGE(B9:B20)</f>
        <v>34.75</v>
      </c>
      <c r="C21" s="42">
        <v>1</v>
      </c>
      <c r="D21" s="40">
        <f>AVERAGE(D9:D20)</f>
        <v>34.75</v>
      </c>
      <c r="E21" s="42">
        <v>1</v>
      </c>
      <c r="F21" s="40">
        <v>3463</v>
      </c>
      <c r="G21" s="42">
        <v>1</v>
      </c>
      <c r="H21" s="40">
        <v>1984</v>
      </c>
      <c r="I21" s="42">
        <v>1</v>
      </c>
      <c r="J21" s="41">
        <v>43.7</v>
      </c>
      <c r="K21" s="40"/>
      <c r="L21" s="40">
        <f>SUM(L9:L20)</f>
        <v>315653</v>
      </c>
      <c r="M21" s="40">
        <f>SUM(M9:M20)</f>
        <v>146184</v>
      </c>
      <c r="N21" s="40">
        <f>SUM(N9:N20)</f>
        <v>169469</v>
      </c>
      <c r="O21" s="40"/>
      <c r="P21" s="40">
        <f>SUM(P9:P20)</f>
        <v>554100</v>
      </c>
      <c r="Q21" s="40">
        <f>SUM(Q9:Q20)</f>
        <v>233745</v>
      </c>
      <c r="R21" s="40">
        <f>SUM(R9:R20)</f>
        <v>320355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9F61-61B3-4CA4-85B2-4B111ED59AAB}">
  <dimension ref="A1:U53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103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102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108</v>
      </c>
      <c r="U8" s="1"/>
    </row>
    <row r="9" spans="1:21" x14ac:dyDescent="0.2">
      <c r="A9" s="21" t="s">
        <v>16</v>
      </c>
      <c r="B9" s="22"/>
      <c r="C9" s="22"/>
      <c r="D9" s="24">
        <f>SUM(F9:Q9)</f>
        <v>598810</v>
      </c>
      <c r="E9" s="24"/>
      <c r="F9" s="24">
        <f t="shared" ref="F9:Q9" si="0">SUM(F10:F11)</f>
        <v>32618</v>
      </c>
      <c r="G9" s="24">
        <f t="shared" si="0"/>
        <v>30821</v>
      </c>
      <c r="H9" s="24">
        <f t="shared" si="0"/>
        <v>39597</v>
      </c>
      <c r="I9" s="24">
        <f t="shared" si="0"/>
        <v>46374</v>
      </c>
      <c r="J9" s="24">
        <f t="shared" si="0"/>
        <v>54210</v>
      </c>
      <c r="K9" s="24">
        <f t="shared" si="0"/>
        <v>65442</v>
      </c>
      <c r="L9" s="24">
        <f t="shared" si="0"/>
        <v>62106</v>
      </c>
      <c r="M9" s="24">
        <f t="shared" si="0"/>
        <v>60756</v>
      </c>
      <c r="N9" s="24">
        <f t="shared" si="0"/>
        <v>58896</v>
      </c>
      <c r="O9" s="24">
        <f t="shared" si="0"/>
        <v>54006</v>
      </c>
      <c r="P9" s="24">
        <f t="shared" si="0"/>
        <v>46883</v>
      </c>
      <c r="Q9" s="24">
        <f t="shared" si="0"/>
        <v>47101</v>
      </c>
      <c r="R9" s="25"/>
      <c r="S9" s="26">
        <f>100*(D9-'2022'!D9)/'2022'!D9</f>
        <v>27.312117836155359</v>
      </c>
    </row>
    <row r="10" spans="1:21" x14ac:dyDescent="0.2">
      <c r="B10" s="17" t="s">
        <v>17</v>
      </c>
      <c r="D10" s="27">
        <f t="shared" ref="D10:D28" si="1">SUM(F10:Q10)</f>
        <v>311109</v>
      </c>
      <c r="E10" s="27"/>
      <c r="F10" s="27">
        <v>19100</v>
      </c>
      <c r="G10" s="27">
        <v>18292</v>
      </c>
      <c r="H10" s="27">
        <v>23914</v>
      </c>
      <c r="I10" s="27">
        <v>23699</v>
      </c>
      <c r="J10" s="27">
        <v>27572</v>
      </c>
      <c r="K10" s="27">
        <v>34049</v>
      </c>
      <c r="L10" s="27">
        <v>26760</v>
      </c>
      <c r="M10" s="27">
        <v>26863</v>
      </c>
      <c r="N10" s="27">
        <v>30207</v>
      </c>
      <c r="O10" s="27">
        <v>26877</v>
      </c>
      <c r="P10" s="27">
        <v>29229</v>
      </c>
      <c r="Q10" s="27">
        <v>24547</v>
      </c>
      <c r="R10" s="28"/>
      <c r="S10" s="29">
        <f>100*(D10-'2022'!D10)/'2022'!D10</f>
        <v>16.370729736705282</v>
      </c>
    </row>
    <row r="11" spans="1:21" x14ac:dyDescent="0.2">
      <c r="B11" s="17" t="s">
        <v>18</v>
      </c>
      <c r="D11" s="27">
        <f t="shared" si="1"/>
        <v>287701</v>
      </c>
      <c r="E11" s="27"/>
      <c r="F11" s="27">
        <v>13518</v>
      </c>
      <c r="G11" s="27">
        <v>12529</v>
      </c>
      <c r="H11" s="27">
        <v>15683</v>
      </c>
      <c r="I11" s="27">
        <v>22675</v>
      </c>
      <c r="J11" s="27">
        <v>26638</v>
      </c>
      <c r="K11" s="27">
        <v>31393</v>
      </c>
      <c r="L11" s="27">
        <v>35346</v>
      </c>
      <c r="M11" s="27">
        <v>33893</v>
      </c>
      <c r="N11" s="27">
        <v>28689</v>
      </c>
      <c r="O11" s="27">
        <v>27129</v>
      </c>
      <c r="P11" s="27">
        <v>17654</v>
      </c>
      <c r="Q11" s="27">
        <v>22554</v>
      </c>
      <c r="R11" s="28"/>
      <c r="S11" s="29">
        <f>100*(D11-'2022'!D11)/'2022'!D11</f>
        <v>41.72113987340213</v>
      </c>
    </row>
    <row r="12" spans="1:21" x14ac:dyDescent="0.2">
      <c r="A12" s="18" t="s">
        <v>19</v>
      </c>
      <c r="D12" s="92">
        <f t="shared" si="1"/>
        <v>1035996</v>
      </c>
      <c r="E12" s="27"/>
      <c r="F12" s="27">
        <f t="shared" ref="F12:Q12" si="2">SUM(F13:F14)</f>
        <v>53174</v>
      </c>
      <c r="G12" s="27">
        <f t="shared" si="2"/>
        <v>53276</v>
      </c>
      <c r="H12" s="27">
        <f t="shared" si="2"/>
        <v>69235</v>
      </c>
      <c r="I12" s="27">
        <f t="shared" si="2"/>
        <v>78883</v>
      </c>
      <c r="J12" s="27">
        <f t="shared" si="2"/>
        <v>96784</v>
      </c>
      <c r="K12" s="27">
        <f t="shared" si="2"/>
        <v>108713</v>
      </c>
      <c r="L12" s="27">
        <f>SUM(L13:L14)</f>
        <v>113058</v>
      </c>
      <c r="M12" s="27">
        <f t="shared" si="2"/>
        <v>113425</v>
      </c>
      <c r="N12" s="27">
        <f t="shared" si="2"/>
        <v>100632</v>
      </c>
      <c r="O12" s="27">
        <f t="shared" si="2"/>
        <v>95397</v>
      </c>
      <c r="P12" s="27">
        <f t="shared" si="2"/>
        <v>75971</v>
      </c>
      <c r="Q12" s="27">
        <f t="shared" si="2"/>
        <v>77448</v>
      </c>
      <c r="R12" s="28"/>
      <c r="S12" s="29">
        <f>100*(D12-'2022'!D12)/'2022'!D12</f>
        <v>27.154297917778965</v>
      </c>
    </row>
    <row r="13" spans="1:21" x14ac:dyDescent="0.2">
      <c r="B13" s="17" t="s">
        <v>17</v>
      </c>
      <c r="D13" s="27">
        <f t="shared" si="1"/>
        <v>478825</v>
      </c>
      <c r="E13" s="27"/>
      <c r="F13" s="27">
        <v>27476</v>
      </c>
      <c r="G13" s="27">
        <v>28219</v>
      </c>
      <c r="H13" s="27">
        <v>37444</v>
      </c>
      <c r="I13" s="27">
        <v>36562</v>
      </c>
      <c r="J13" s="27">
        <v>43630</v>
      </c>
      <c r="K13" s="27">
        <v>50844</v>
      </c>
      <c r="L13" s="27">
        <v>43737</v>
      </c>
      <c r="M13" s="27">
        <v>44234</v>
      </c>
      <c r="N13" s="27">
        <v>46150</v>
      </c>
      <c r="O13" s="27">
        <v>41911</v>
      </c>
      <c r="P13" s="27">
        <v>42989</v>
      </c>
      <c r="Q13" s="27">
        <v>35629</v>
      </c>
      <c r="R13" s="28"/>
      <c r="S13" s="29">
        <f>100*(D13-'2022'!D13)/'2022'!D13</f>
        <v>17.289212552327903</v>
      </c>
    </row>
    <row r="14" spans="1:21" x14ac:dyDescent="0.2">
      <c r="B14" s="17" t="s">
        <v>18</v>
      </c>
      <c r="D14" s="27">
        <f t="shared" si="1"/>
        <v>557171</v>
      </c>
      <c r="E14" s="27"/>
      <c r="F14" s="27">
        <v>25698</v>
      </c>
      <c r="G14" s="27">
        <v>25057</v>
      </c>
      <c r="H14" s="27">
        <v>31791</v>
      </c>
      <c r="I14" s="27">
        <v>42321</v>
      </c>
      <c r="J14" s="27">
        <v>53154</v>
      </c>
      <c r="K14" s="27">
        <v>57869</v>
      </c>
      <c r="L14" s="27">
        <v>69321</v>
      </c>
      <c r="M14" s="27">
        <v>69191</v>
      </c>
      <c r="N14" s="27">
        <v>54482</v>
      </c>
      <c r="O14" s="27">
        <v>53486</v>
      </c>
      <c r="P14" s="27">
        <v>32982</v>
      </c>
      <c r="Q14" s="27">
        <v>41819</v>
      </c>
      <c r="R14" s="28"/>
      <c r="S14" s="29">
        <f>100*(D14-'2022'!D14)/'2022'!D14</f>
        <v>37.061390561656239</v>
      </c>
    </row>
    <row r="15" spans="1:21" x14ac:dyDescent="0.2">
      <c r="B15" s="17" t="s">
        <v>37</v>
      </c>
      <c r="C15" s="17" t="s">
        <v>113</v>
      </c>
      <c r="D15" s="27">
        <f t="shared" si="1"/>
        <v>6390</v>
      </c>
      <c r="E15" s="27"/>
      <c r="F15" s="27">
        <v>274</v>
      </c>
      <c r="G15" s="27">
        <v>397</v>
      </c>
      <c r="H15" s="27">
        <v>429</v>
      </c>
      <c r="I15" s="27">
        <v>522</v>
      </c>
      <c r="J15" s="27">
        <v>585</v>
      </c>
      <c r="K15" s="27">
        <v>430</v>
      </c>
      <c r="L15" s="27">
        <v>1062</v>
      </c>
      <c r="M15" s="27">
        <v>935</v>
      </c>
      <c r="N15" s="27">
        <v>517</v>
      </c>
      <c r="O15" s="27">
        <v>445</v>
      </c>
      <c r="P15" s="27">
        <v>349</v>
      </c>
      <c r="Q15" s="27">
        <v>445</v>
      </c>
      <c r="R15" s="28"/>
      <c r="S15" s="29">
        <v>11.4</v>
      </c>
    </row>
    <row r="16" spans="1:21" x14ac:dyDescent="0.2">
      <c r="B16" s="1"/>
      <c r="C16" s="17" t="s">
        <v>20</v>
      </c>
      <c r="D16" s="27">
        <f t="shared" si="1"/>
        <v>102063</v>
      </c>
      <c r="E16" s="27"/>
      <c r="F16" s="27">
        <v>5398</v>
      </c>
      <c r="G16" s="27">
        <v>5872</v>
      </c>
      <c r="H16" s="27">
        <v>8155</v>
      </c>
      <c r="I16" s="27">
        <v>8263</v>
      </c>
      <c r="J16" s="27">
        <v>8884</v>
      </c>
      <c r="K16" s="27">
        <v>12386</v>
      </c>
      <c r="L16" s="27">
        <v>9886</v>
      </c>
      <c r="M16" s="27">
        <v>9533</v>
      </c>
      <c r="N16" s="27">
        <v>9944</v>
      </c>
      <c r="O16" s="27">
        <v>9536</v>
      </c>
      <c r="P16" s="27">
        <v>7031</v>
      </c>
      <c r="Q16" s="27">
        <v>7175</v>
      </c>
      <c r="R16" s="28"/>
      <c r="S16" s="29">
        <f>100*(D16-'2022'!D15)/'2022'!D15</f>
        <v>24.282165558559218</v>
      </c>
    </row>
    <row r="17" spans="1:20" x14ac:dyDescent="0.2">
      <c r="C17" s="17" t="s">
        <v>21</v>
      </c>
      <c r="D17" s="27">
        <f t="shared" si="1"/>
        <v>30355</v>
      </c>
      <c r="E17" s="27"/>
      <c r="F17" s="27">
        <v>1283</v>
      </c>
      <c r="G17" s="27">
        <v>1990</v>
      </c>
      <c r="H17" s="27">
        <v>1836</v>
      </c>
      <c r="I17" s="27">
        <v>2434</v>
      </c>
      <c r="J17" s="27">
        <v>2849</v>
      </c>
      <c r="K17" s="27">
        <v>2371</v>
      </c>
      <c r="L17" s="27">
        <v>3516</v>
      </c>
      <c r="M17" s="27">
        <v>4372</v>
      </c>
      <c r="N17" s="27">
        <v>2043</v>
      </c>
      <c r="O17" s="27">
        <v>2457</v>
      </c>
      <c r="P17" s="27">
        <v>2377</v>
      </c>
      <c r="Q17" s="27">
        <v>2827</v>
      </c>
      <c r="R17" s="28"/>
      <c r="S17" s="29">
        <f>100*(D17-'2022'!D16)/'2022'!D16</f>
        <v>18.783017022109178</v>
      </c>
    </row>
    <row r="18" spans="1:20" x14ac:dyDescent="0.2">
      <c r="C18" s="17" t="s">
        <v>22</v>
      </c>
      <c r="D18" s="27">
        <f t="shared" si="1"/>
        <v>27079</v>
      </c>
      <c r="E18" s="27"/>
      <c r="F18" s="27">
        <v>1998</v>
      </c>
      <c r="G18" s="27">
        <v>1352</v>
      </c>
      <c r="H18" s="27">
        <v>1506</v>
      </c>
      <c r="I18" s="27">
        <v>2391</v>
      </c>
      <c r="J18" s="27">
        <v>1620</v>
      </c>
      <c r="K18" s="27">
        <v>1934</v>
      </c>
      <c r="L18" s="27">
        <v>1933</v>
      </c>
      <c r="M18" s="27">
        <v>3228</v>
      </c>
      <c r="N18" s="27">
        <v>1931</v>
      </c>
      <c r="O18" s="27">
        <v>2118</v>
      </c>
      <c r="P18" s="27">
        <v>2057</v>
      </c>
      <c r="Q18" s="27">
        <v>5011</v>
      </c>
      <c r="R18" s="28"/>
      <c r="S18" s="29">
        <f>100*(D18-'2022'!D17)/'2022'!D17</f>
        <v>34.65440079562407</v>
      </c>
    </row>
    <row r="19" spans="1:20" x14ac:dyDescent="0.2">
      <c r="C19" s="17" t="s">
        <v>109</v>
      </c>
      <c r="D19" s="27">
        <f t="shared" si="1"/>
        <v>17268</v>
      </c>
      <c r="E19" s="27"/>
      <c r="F19" s="27">
        <v>922</v>
      </c>
      <c r="G19" s="27">
        <v>1006</v>
      </c>
      <c r="H19" s="27">
        <v>1059</v>
      </c>
      <c r="I19" s="27">
        <v>1205</v>
      </c>
      <c r="J19" s="27">
        <v>1522</v>
      </c>
      <c r="K19" s="27">
        <v>1701</v>
      </c>
      <c r="L19" s="27">
        <v>2736</v>
      </c>
      <c r="M19" s="27">
        <v>2678</v>
      </c>
      <c r="N19" s="27">
        <v>1415</v>
      </c>
      <c r="O19" s="27">
        <v>1272</v>
      </c>
      <c r="P19" s="27">
        <v>813</v>
      </c>
      <c r="Q19" s="27">
        <v>939</v>
      </c>
      <c r="R19" s="28"/>
      <c r="S19" s="29">
        <f>100*(D19-'2022'!D18)/'2022'!D18</f>
        <v>8.5969435884535557</v>
      </c>
    </row>
    <row r="20" spans="1:20" x14ac:dyDescent="0.2">
      <c r="C20" s="17" t="s">
        <v>23</v>
      </c>
      <c r="D20" s="27">
        <f t="shared" si="1"/>
        <v>15564</v>
      </c>
      <c r="E20" s="27"/>
      <c r="F20" s="27">
        <v>882</v>
      </c>
      <c r="G20" s="27">
        <v>1148</v>
      </c>
      <c r="H20" s="27">
        <v>1456</v>
      </c>
      <c r="I20" s="27">
        <v>1224</v>
      </c>
      <c r="J20" s="27">
        <v>1365</v>
      </c>
      <c r="K20" s="27">
        <v>1608</v>
      </c>
      <c r="L20" s="27">
        <v>1407</v>
      </c>
      <c r="M20" s="27">
        <v>1832</v>
      </c>
      <c r="N20" s="27">
        <v>1320</v>
      </c>
      <c r="O20" s="27">
        <v>1290</v>
      </c>
      <c r="P20" s="27">
        <v>1269</v>
      </c>
      <c r="Q20" s="27">
        <v>763</v>
      </c>
      <c r="R20" s="28"/>
      <c r="S20" s="29">
        <f>100*(D20-'2022'!D19)/'2022'!D19</f>
        <v>57.54631035529912</v>
      </c>
    </row>
    <row r="21" spans="1:20" x14ac:dyDescent="0.2">
      <c r="C21" s="17" t="s">
        <v>114</v>
      </c>
      <c r="D21" s="27">
        <f t="shared" si="1"/>
        <v>5806</v>
      </c>
      <c r="E21" s="27"/>
      <c r="F21" s="27">
        <v>237</v>
      </c>
      <c r="G21" s="27">
        <v>384</v>
      </c>
      <c r="H21" s="27">
        <v>452</v>
      </c>
      <c r="I21" s="27">
        <v>469</v>
      </c>
      <c r="J21" s="27">
        <v>683</v>
      </c>
      <c r="K21" s="27">
        <v>702</v>
      </c>
      <c r="L21" s="27">
        <v>636</v>
      </c>
      <c r="M21" s="27">
        <v>592</v>
      </c>
      <c r="N21" s="27">
        <v>529</v>
      </c>
      <c r="O21" s="27">
        <v>435</v>
      </c>
      <c r="P21" s="27">
        <v>441</v>
      </c>
      <c r="Q21" s="27">
        <v>246</v>
      </c>
      <c r="R21" s="28"/>
      <c r="S21" s="29">
        <v>81.7</v>
      </c>
    </row>
    <row r="22" spans="1:20" x14ac:dyDescent="0.2">
      <c r="C22" s="17" t="s">
        <v>24</v>
      </c>
      <c r="D22" s="27">
        <f t="shared" si="1"/>
        <v>20705</v>
      </c>
      <c r="E22" s="27"/>
      <c r="F22" s="27">
        <v>758</v>
      </c>
      <c r="G22" s="27">
        <v>837</v>
      </c>
      <c r="H22" s="27">
        <v>922</v>
      </c>
      <c r="I22" s="27">
        <v>1516</v>
      </c>
      <c r="J22" s="27">
        <v>1157</v>
      </c>
      <c r="K22" s="27">
        <v>1798</v>
      </c>
      <c r="L22" s="27">
        <v>2945</v>
      </c>
      <c r="M22" s="27">
        <v>4527</v>
      </c>
      <c r="N22" s="27">
        <v>1866</v>
      </c>
      <c r="O22" s="27">
        <v>1426</v>
      </c>
      <c r="P22" s="27">
        <v>963</v>
      </c>
      <c r="Q22" s="27">
        <v>1990</v>
      </c>
      <c r="R22" s="28"/>
      <c r="S22" s="29">
        <f>100*(D22-'2022'!D20)/'2022'!D20</f>
        <v>19.165467625899282</v>
      </c>
    </row>
    <row r="23" spans="1:20" x14ac:dyDescent="0.2">
      <c r="C23" s="17" t="s">
        <v>40</v>
      </c>
      <c r="D23" s="27">
        <f t="shared" si="1"/>
        <v>37399</v>
      </c>
      <c r="E23" s="27"/>
      <c r="F23" s="27">
        <v>1576</v>
      </c>
      <c r="G23" s="27">
        <v>1575</v>
      </c>
      <c r="H23" s="27">
        <v>1937</v>
      </c>
      <c r="I23" s="27">
        <v>2863</v>
      </c>
      <c r="J23" s="27">
        <v>3523</v>
      </c>
      <c r="K23" s="27">
        <v>3806</v>
      </c>
      <c r="L23" s="27">
        <v>5745</v>
      </c>
      <c r="M23" s="27">
        <v>5593</v>
      </c>
      <c r="N23" s="27">
        <v>3548</v>
      </c>
      <c r="O23" s="27">
        <v>3475</v>
      </c>
      <c r="P23" s="27">
        <v>1713</v>
      </c>
      <c r="Q23" s="27">
        <v>2045</v>
      </c>
      <c r="R23" s="28"/>
      <c r="S23" s="89">
        <f>100*(D23-'2022'!D21)/'2022'!D21</f>
        <v>79.08825360340947</v>
      </c>
    </row>
    <row r="24" spans="1:20" x14ac:dyDescent="0.2">
      <c r="C24" s="17" t="s">
        <v>110</v>
      </c>
      <c r="D24" s="27">
        <f t="shared" si="1"/>
        <v>12044</v>
      </c>
      <c r="E24" s="27"/>
      <c r="F24" s="27">
        <v>1101</v>
      </c>
      <c r="G24" s="27">
        <v>531</v>
      </c>
      <c r="H24" s="27">
        <v>498</v>
      </c>
      <c r="I24" s="27">
        <v>730</v>
      </c>
      <c r="J24" s="27">
        <v>1669</v>
      </c>
      <c r="K24" s="27">
        <v>870</v>
      </c>
      <c r="L24" s="27">
        <v>1356</v>
      </c>
      <c r="M24" s="27">
        <v>710</v>
      </c>
      <c r="N24" s="27">
        <v>863</v>
      </c>
      <c r="O24" s="27">
        <v>2050</v>
      </c>
      <c r="P24" s="27">
        <v>581</v>
      </c>
      <c r="Q24" s="27">
        <v>1085</v>
      </c>
      <c r="R24" s="28"/>
      <c r="S24" s="89">
        <f>100*(D24-'2022'!D22)/'2022'!D22</f>
        <v>35.55430500844119</v>
      </c>
    </row>
    <row r="25" spans="1:20" x14ac:dyDescent="0.2">
      <c r="C25" s="17" t="s">
        <v>25</v>
      </c>
      <c r="D25" s="27">
        <f t="shared" si="1"/>
        <v>78363</v>
      </c>
      <c r="E25" s="27"/>
      <c r="F25" s="27">
        <v>2217</v>
      </c>
      <c r="G25" s="27">
        <v>1917</v>
      </c>
      <c r="H25" s="27">
        <v>3040</v>
      </c>
      <c r="I25" s="27">
        <v>4694</v>
      </c>
      <c r="J25" s="27">
        <v>8412</v>
      </c>
      <c r="K25" s="27">
        <v>10568</v>
      </c>
      <c r="L25" s="27">
        <v>11265</v>
      </c>
      <c r="M25" s="27">
        <v>9482</v>
      </c>
      <c r="N25" s="27">
        <v>11205</v>
      </c>
      <c r="O25" s="27">
        <v>9152</v>
      </c>
      <c r="P25" s="27">
        <v>2741</v>
      </c>
      <c r="Q25" s="27">
        <v>3670</v>
      </c>
      <c r="R25" s="28"/>
      <c r="S25" s="29">
        <f>100*(D25-'2022'!D23)/'2022'!D23</f>
        <v>23.336376227650465</v>
      </c>
      <c r="T25" s="28"/>
    </row>
    <row r="26" spans="1:20" x14ac:dyDescent="0.2">
      <c r="C26" s="17" t="s">
        <v>26</v>
      </c>
      <c r="D26" s="27">
        <f t="shared" si="1"/>
        <v>13131</v>
      </c>
      <c r="E26" s="27"/>
      <c r="F26" s="27">
        <v>239</v>
      </c>
      <c r="G26" s="27">
        <v>254</v>
      </c>
      <c r="H26" s="27">
        <v>435</v>
      </c>
      <c r="I26" s="27">
        <v>561</v>
      </c>
      <c r="J26" s="27">
        <v>814</v>
      </c>
      <c r="K26" s="27">
        <v>886</v>
      </c>
      <c r="L26" s="27">
        <v>1528</v>
      </c>
      <c r="M26" s="27">
        <v>1882</v>
      </c>
      <c r="N26" s="27">
        <v>1338</v>
      </c>
      <c r="O26" s="27">
        <v>2268</v>
      </c>
      <c r="P26" s="27">
        <v>1746</v>
      </c>
      <c r="Q26" s="27">
        <v>1180</v>
      </c>
      <c r="R26" s="28"/>
      <c r="S26" s="89">
        <f>100*(D26-'2022'!D24)/'2022'!D24</f>
        <v>333.22335862751567</v>
      </c>
    </row>
    <row r="27" spans="1:20" x14ac:dyDescent="0.2">
      <c r="C27" s="17" t="s">
        <v>115</v>
      </c>
      <c r="D27" s="27">
        <f t="shared" si="1"/>
        <v>12146</v>
      </c>
      <c r="E27" s="27"/>
      <c r="F27" s="27">
        <v>412</v>
      </c>
      <c r="G27" s="27">
        <v>483</v>
      </c>
      <c r="H27" s="27">
        <v>634</v>
      </c>
      <c r="I27" s="27">
        <v>902</v>
      </c>
      <c r="J27" s="27">
        <v>2282</v>
      </c>
      <c r="K27" s="27">
        <v>1643</v>
      </c>
      <c r="L27" s="27">
        <v>1393</v>
      </c>
      <c r="M27" s="27">
        <v>927</v>
      </c>
      <c r="N27" s="27">
        <v>1191</v>
      </c>
      <c r="O27" s="27">
        <v>754</v>
      </c>
      <c r="P27" s="27">
        <v>678</v>
      </c>
      <c r="Q27" s="27">
        <v>847</v>
      </c>
      <c r="R27" s="28"/>
      <c r="S27" s="89">
        <v>60.1</v>
      </c>
    </row>
    <row r="28" spans="1:20" x14ac:dyDescent="0.2">
      <c r="C28" s="17" t="s">
        <v>27</v>
      </c>
      <c r="D28" s="27">
        <f t="shared" si="1"/>
        <v>7630</v>
      </c>
      <c r="E28" s="27"/>
      <c r="F28" s="27">
        <v>205</v>
      </c>
      <c r="G28" s="27">
        <v>287</v>
      </c>
      <c r="H28" s="27">
        <v>293</v>
      </c>
      <c r="I28" s="27">
        <v>306</v>
      </c>
      <c r="J28" s="27">
        <v>671</v>
      </c>
      <c r="K28" s="27">
        <v>647</v>
      </c>
      <c r="L28" s="27">
        <v>1101</v>
      </c>
      <c r="M28" s="27">
        <v>1892</v>
      </c>
      <c r="N28" s="27">
        <v>934</v>
      </c>
      <c r="O28" s="27">
        <v>662</v>
      </c>
      <c r="P28" s="27">
        <v>305</v>
      </c>
      <c r="Q28" s="27">
        <v>327</v>
      </c>
      <c r="R28" s="28"/>
      <c r="S28" s="89">
        <f>100*(D28-'2022'!D25)/'2022'!D25</f>
        <v>205.93424218123496</v>
      </c>
    </row>
    <row r="29" spans="1:20" x14ac:dyDescent="0.2">
      <c r="C29" s="17" t="s">
        <v>28</v>
      </c>
      <c r="D29" s="27">
        <f>SUM(F29:Q29)</f>
        <v>11752</v>
      </c>
      <c r="E29" s="27"/>
      <c r="F29" s="27">
        <v>547</v>
      </c>
      <c r="G29" s="27">
        <v>303</v>
      </c>
      <c r="H29" s="27">
        <v>333</v>
      </c>
      <c r="I29" s="27">
        <v>1097</v>
      </c>
      <c r="J29" s="27">
        <v>1414</v>
      </c>
      <c r="K29" s="27">
        <v>1363</v>
      </c>
      <c r="L29" s="27">
        <v>1653</v>
      </c>
      <c r="M29" s="27">
        <v>1545</v>
      </c>
      <c r="N29" s="27">
        <v>1333</v>
      </c>
      <c r="O29" s="27">
        <v>1270</v>
      </c>
      <c r="P29" s="27">
        <v>392</v>
      </c>
      <c r="Q29" s="27">
        <v>502</v>
      </c>
      <c r="R29" s="28"/>
      <c r="S29" s="89">
        <f>100*(D29-'2022'!D26)/'2022'!D26</f>
        <v>186.63414634146341</v>
      </c>
    </row>
    <row r="30" spans="1:20" hidden="1" x14ac:dyDescent="0.2">
      <c r="A30" s="15"/>
      <c r="B30" s="15"/>
      <c r="C30" s="15" t="s">
        <v>112</v>
      </c>
      <c r="D30" s="27">
        <f>SUM(F30:Q30)</f>
        <v>13997</v>
      </c>
      <c r="E30" s="30"/>
      <c r="F30" s="30">
        <v>930</v>
      </c>
      <c r="G30" s="30">
        <v>431</v>
      </c>
      <c r="H30" s="30">
        <v>576</v>
      </c>
      <c r="I30" s="30">
        <v>917</v>
      </c>
      <c r="J30" s="30">
        <v>1303</v>
      </c>
      <c r="K30" s="30">
        <v>1527</v>
      </c>
      <c r="L30" s="30">
        <v>1891</v>
      </c>
      <c r="M30" s="30">
        <v>1668</v>
      </c>
      <c r="N30" s="30">
        <v>1941</v>
      </c>
      <c r="O30" s="30">
        <v>1010</v>
      </c>
      <c r="P30" s="30">
        <v>461</v>
      </c>
      <c r="Q30" s="30">
        <v>1342</v>
      </c>
      <c r="R30" s="31"/>
      <c r="S30" s="91"/>
    </row>
    <row r="31" spans="1:20" x14ac:dyDescent="0.2">
      <c r="A31" s="21" t="s">
        <v>39</v>
      </c>
      <c r="B31" s="22"/>
      <c r="C31" s="22"/>
      <c r="D31" s="90">
        <f t="shared" ref="D31:D32" si="3">AVERAGE(F31:Q31)</f>
        <v>38</v>
      </c>
      <c r="E31" s="24"/>
      <c r="F31" s="90">
        <v>38</v>
      </c>
      <c r="G31" s="90">
        <v>38</v>
      </c>
      <c r="H31" s="90">
        <v>38</v>
      </c>
      <c r="I31" s="90">
        <v>38</v>
      </c>
      <c r="J31" s="90">
        <v>38</v>
      </c>
      <c r="K31" s="90">
        <v>38</v>
      </c>
      <c r="L31" s="90">
        <v>38</v>
      </c>
      <c r="M31" s="90">
        <v>38</v>
      </c>
      <c r="N31" s="90">
        <v>38</v>
      </c>
      <c r="O31" s="90">
        <v>38</v>
      </c>
      <c r="P31" s="90">
        <v>38</v>
      </c>
      <c r="Q31" s="90">
        <v>38</v>
      </c>
      <c r="R31" s="25"/>
      <c r="S31" s="26">
        <f>100*(D31-'2022'!D27)/'2022'!D27</f>
        <v>8.3135391923990412</v>
      </c>
    </row>
    <row r="32" spans="1:20" x14ac:dyDescent="0.2">
      <c r="A32" s="15"/>
      <c r="B32" s="15" t="s">
        <v>38</v>
      </c>
      <c r="C32" s="15" t="s">
        <v>31</v>
      </c>
      <c r="D32" s="34">
        <f t="shared" si="3"/>
        <v>38</v>
      </c>
      <c r="E32" s="30"/>
      <c r="F32" s="33">
        <v>38</v>
      </c>
      <c r="G32" s="33">
        <v>38</v>
      </c>
      <c r="H32" s="33">
        <v>38</v>
      </c>
      <c r="I32" s="33">
        <v>38</v>
      </c>
      <c r="J32" s="33">
        <v>38</v>
      </c>
      <c r="K32" s="33">
        <v>38</v>
      </c>
      <c r="L32" s="33">
        <v>38</v>
      </c>
      <c r="M32" s="33">
        <v>38</v>
      </c>
      <c r="N32" s="33">
        <v>38</v>
      </c>
      <c r="O32" s="33">
        <v>38</v>
      </c>
      <c r="P32" s="33">
        <v>38</v>
      </c>
      <c r="Q32" s="33">
        <v>38</v>
      </c>
      <c r="R32" s="31"/>
      <c r="S32" s="29">
        <f>100*(D32-'2022'!D28)/'2022'!D28</f>
        <v>13.432835820895523</v>
      </c>
    </row>
    <row r="33" spans="1:19" x14ac:dyDescent="0.2">
      <c r="A33" s="21" t="s">
        <v>32</v>
      </c>
      <c r="B33" s="22"/>
      <c r="C33" s="22"/>
      <c r="D33" s="35">
        <v>5509.6465753424654</v>
      </c>
      <c r="E33" s="24"/>
      <c r="F33" s="35">
        <v>5504.9677419354839</v>
      </c>
      <c r="G33" s="35">
        <v>5518</v>
      </c>
      <c r="H33" s="35">
        <v>5518</v>
      </c>
      <c r="I33" s="35">
        <v>5518</v>
      </c>
      <c r="J33" s="35">
        <v>5515.4193548387093</v>
      </c>
      <c r="K33" s="35">
        <v>5518</v>
      </c>
      <c r="L33" s="35">
        <v>5515.4193548387093</v>
      </c>
      <c r="M33" s="35">
        <v>5515.4193548387093</v>
      </c>
      <c r="N33" s="35">
        <v>5518</v>
      </c>
      <c r="O33" s="35">
        <v>5515.4193548387093</v>
      </c>
      <c r="P33" s="35">
        <v>5518</v>
      </c>
      <c r="Q33" s="35">
        <v>5443</v>
      </c>
      <c r="R33" s="25"/>
      <c r="S33" s="26">
        <f>100*(D33-'2022'!D29)/'2022'!D29</f>
        <v>19.549710699854874</v>
      </c>
    </row>
    <row r="34" spans="1:19" x14ac:dyDescent="0.2">
      <c r="B34" s="17" t="s">
        <v>101</v>
      </c>
      <c r="D34" s="28">
        <v>51.515921514494401</v>
      </c>
      <c r="E34" s="27"/>
      <c r="F34" s="28">
        <v>31.158953203558099</v>
      </c>
      <c r="G34" s="28">
        <v>34.481955159736998</v>
      </c>
      <c r="H34" s="28">
        <v>40.474575874849499</v>
      </c>
      <c r="I34" s="28">
        <v>47.651927026700498</v>
      </c>
      <c r="J34" s="28">
        <v>56.6061130671782</v>
      </c>
      <c r="K34" s="28">
        <v>65.671740968950104</v>
      </c>
      <c r="L34" s="28">
        <v>66.124296693141801</v>
      </c>
      <c r="M34" s="28">
        <v>66.338944191650398</v>
      </c>
      <c r="N34" s="28">
        <v>60.790141355563598</v>
      </c>
      <c r="O34" s="28">
        <v>55.794897589163497</v>
      </c>
      <c r="P34" s="28">
        <v>45.892835568442699</v>
      </c>
      <c r="Q34" s="28">
        <v>45.899735084423298</v>
      </c>
      <c r="R34" s="28" t="s">
        <v>98</v>
      </c>
      <c r="S34" s="29" t="s">
        <v>99</v>
      </c>
    </row>
    <row r="35" spans="1:19" x14ac:dyDescent="0.2">
      <c r="A35" s="1"/>
      <c r="B35" s="17" t="s">
        <v>37</v>
      </c>
      <c r="C35" s="17" t="s">
        <v>41</v>
      </c>
      <c r="D35" s="28">
        <v>56.645890410958899</v>
      </c>
      <c r="E35" s="27"/>
      <c r="F35" s="28">
        <v>36.379032258064498</v>
      </c>
      <c r="G35" s="28">
        <v>37.826785714285698</v>
      </c>
      <c r="H35" s="28">
        <v>41.866129032258101</v>
      </c>
      <c r="I35" s="28">
        <v>51.371666666666698</v>
      </c>
      <c r="J35" s="28">
        <v>61.580645161290299</v>
      </c>
      <c r="K35" s="28">
        <v>70.983333333333306</v>
      </c>
      <c r="L35" s="28">
        <v>72.346774193548399</v>
      </c>
      <c r="M35" s="28">
        <v>75.835483870967707</v>
      </c>
      <c r="N35" s="28">
        <v>66.436666666666696</v>
      </c>
      <c r="O35" s="28">
        <v>59.735483870967698</v>
      </c>
      <c r="P35" s="28">
        <v>51.57</v>
      </c>
      <c r="Q35" s="28">
        <v>52.441935483870999</v>
      </c>
      <c r="R35" s="28" t="s">
        <v>98</v>
      </c>
      <c r="S35" s="29" t="s">
        <v>99</v>
      </c>
    </row>
    <row r="36" spans="1:19" x14ac:dyDescent="0.2">
      <c r="A36" s="1"/>
      <c r="C36" s="17" t="s">
        <v>35</v>
      </c>
      <c r="D36" s="28">
        <v>51.107018853914902</v>
      </c>
      <c r="E36" s="27"/>
      <c r="F36" s="28">
        <v>29.583541147132198</v>
      </c>
      <c r="G36" s="28">
        <v>31.343120070113901</v>
      </c>
      <c r="H36" s="28">
        <v>42.462398575103897</v>
      </c>
      <c r="I36" s="28">
        <v>45.278629856850699</v>
      </c>
      <c r="J36" s="28">
        <v>55.771323965960804</v>
      </c>
      <c r="K36" s="28">
        <v>68.133946830265799</v>
      </c>
      <c r="L36" s="28">
        <v>62.445576885018802</v>
      </c>
      <c r="M36" s="28">
        <v>56.684148030872699</v>
      </c>
      <c r="N36" s="28">
        <v>62.658486707566503</v>
      </c>
      <c r="O36" s="28">
        <v>58.772016623787799</v>
      </c>
      <c r="P36" s="28">
        <v>48.144171779141097</v>
      </c>
      <c r="Q36" s="28">
        <v>50.537911154578701</v>
      </c>
      <c r="R36" s="28" t="s">
        <v>98</v>
      </c>
      <c r="S36" s="29" t="s">
        <v>99</v>
      </c>
    </row>
    <row r="37" spans="1:19" x14ac:dyDescent="0.2">
      <c r="A37" s="1"/>
      <c r="C37" s="17" t="s">
        <v>36</v>
      </c>
      <c r="D37" s="28">
        <v>49.664424090135398</v>
      </c>
      <c r="E37" s="27"/>
      <c r="F37" s="28">
        <v>37.163580836037397</v>
      </c>
      <c r="G37" s="28">
        <v>43.5228233305156</v>
      </c>
      <c r="H37" s="28">
        <v>45.600305401794202</v>
      </c>
      <c r="I37" s="28">
        <v>47.209072978303702</v>
      </c>
      <c r="J37" s="28">
        <v>55.105936247375503</v>
      </c>
      <c r="K37" s="28">
        <v>59.733727810650898</v>
      </c>
      <c r="L37" s="28">
        <v>55.048673410956297</v>
      </c>
      <c r="M37" s="28">
        <v>63.027295285359799</v>
      </c>
      <c r="N37" s="28">
        <v>52.287968441814598</v>
      </c>
      <c r="O37" s="28">
        <v>54.151555640389397</v>
      </c>
      <c r="P37" s="28">
        <v>44.970414201183402</v>
      </c>
      <c r="Q37" s="28">
        <v>37.736209200229098</v>
      </c>
      <c r="R37" s="28" t="s">
        <v>98</v>
      </c>
      <c r="S37" s="29" t="s">
        <v>99</v>
      </c>
    </row>
    <row r="38" spans="1:19" x14ac:dyDescent="0.2">
      <c r="A38" s="1"/>
      <c r="C38" s="17" t="s">
        <v>46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</row>
    <row r="39" spans="1:19" x14ac:dyDescent="0.2">
      <c r="A39" s="20"/>
      <c r="B39" s="15"/>
      <c r="C39" s="15" t="s">
        <v>45</v>
      </c>
      <c r="D39" s="28">
        <v>46.655353759956697</v>
      </c>
      <c r="E39" s="30"/>
      <c r="F39" s="28">
        <v>25.590605413595998</v>
      </c>
      <c r="G39" s="28">
        <v>31.468930855924501</v>
      </c>
      <c r="H39" s="28">
        <v>36.685810578444197</v>
      </c>
      <c r="I39" s="28">
        <v>45.4157782515991</v>
      </c>
      <c r="J39" s="28">
        <v>52.147186445347501</v>
      </c>
      <c r="K39" s="28">
        <v>59.367448471926103</v>
      </c>
      <c r="L39" s="28">
        <v>64.040223155864695</v>
      </c>
      <c r="M39" s="28">
        <v>63.518493009160402</v>
      </c>
      <c r="N39" s="28">
        <v>55.0035536602701</v>
      </c>
      <c r="O39" s="28">
        <v>49.812314897720199</v>
      </c>
      <c r="P39" s="28">
        <v>38.441719971570699</v>
      </c>
      <c r="Q39" s="28">
        <v>37.184021184299901</v>
      </c>
      <c r="R39" s="31"/>
      <c r="S39" s="32" t="s">
        <v>99</v>
      </c>
    </row>
    <row r="40" spans="1:19" x14ac:dyDescent="0.2">
      <c r="A40" s="21" t="s">
        <v>33</v>
      </c>
      <c r="B40" s="22"/>
      <c r="C40" s="22"/>
      <c r="D40" s="35">
        <v>2858.0164383561646</v>
      </c>
      <c r="E40" s="24"/>
      <c r="F40" s="24">
        <v>2852.0645161290322</v>
      </c>
      <c r="G40" s="24">
        <v>2863</v>
      </c>
      <c r="H40" s="24">
        <v>2863</v>
      </c>
      <c r="I40" s="24">
        <v>2863</v>
      </c>
      <c r="J40" s="24">
        <v>2862.2258064516127</v>
      </c>
      <c r="K40" s="24">
        <v>2863</v>
      </c>
      <c r="L40" s="24">
        <v>2862.2258064516127</v>
      </c>
      <c r="M40" s="24">
        <v>2862.2258064516127</v>
      </c>
      <c r="N40" s="24">
        <v>2863</v>
      </c>
      <c r="O40" s="24">
        <v>2862.2258064516127</v>
      </c>
      <c r="P40" s="24">
        <v>2863</v>
      </c>
      <c r="Q40" s="24">
        <v>2818.3548387096776</v>
      </c>
      <c r="R40" s="25"/>
      <c r="S40" s="26">
        <f>100*(D40-'2022'!D36)/'2022'!D36</f>
        <v>20.595593165475961</v>
      </c>
    </row>
    <row r="41" spans="1:19" x14ac:dyDescent="0.2">
      <c r="A41" s="15"/>
      <c r="B41" s="15" t="s">
        <v>34</v>
      </c>
      <c r="C41" s="15"/>
      <c r="D41" s="31">
        <v>63.971372040767797</v>
      </c>
      <c r="E41" s="30"/>
      <c r="F41" s="31">
        <v>42.789603456466203</v>
      </c>
      <c r="G41" s="31">
        <v>46.050596277630902</v>
      </c>
      <c r="H41" s="31">
        <v>56.792446452514298</v>
      </c>
      <c r="I41" s="31">
        <v>58.855512865292802</v>
      </c>
      <c r="J41" s="31">
        <v>69.670569937675396</v>
      </c>
      <c r="K41" s="31">
        <v>79.542438002095693</v>
      </c>
      <c r="L41" s="31">
        <v>72.902884062707798</v>
      </c>
      <c r="M41" s="31">
        <v>76.162246841506203</v>
      </c>
      <c r="N41" s="31">
        <v>76.837815810921001</v>
      </c>
      <c r="O41" s="31">
        <v>68.709215701743503</v>
      </c>
      <c r="P41" s="31">
        <v>63.159855629293297</v>
      </c>
      <c r="Q41" s="31">
        <v>54.962286394487698</v>
      </c>
      <c r="R41" s="31"/>
      <c r="S41" s="32" t="s">
        <v>99</v>
      </c>
    </row>
    <row r="42" spans="1:19" x14ac:dyDescent="0.2">
      <c r="A42" s="21" t="s">
        <v>47</v>
      </c>
      <c r="B42" s="22"/>
      <c r="C42" s="22"/>
      <c r="D42" s="25">
        <v>1.7300913478398825</v>
      </c>
      <c r="E42" s="24"/>
      <c r="F42" s="25">
        <v>1.6302041817401436</v>
      </c>
      <c r="G42" s="25">
        <v>1.7285616949482496</v>
      </c>
      <c r="H42" s="25">
        <v>1.7484910473015634</v>
      </c>
      <c r="I42" s="25">
        <v>1.7010178117048347</v>
      </c>
      <c r="J42" s="25">
        <v>1.785353255856853</v>
      </c>
      <c r="K42" s="25">
        <v>1.6612114544176522</v>
      </c>
      <c r="L42" s="25">
        <v>1.8204038257173221</v>
      </c>
      <c r="M42" s="25">
        <v>1.8668938047271051</v>
      </c>
      <c r="N42" s="25">
        <v>1.708638956805216</v>
      </c>
      <c r="O42" s="25">
        <v>1.7664148427952451</v>
      </c>
      <c r="P42" s="25">
        <v>1.6204381118955697</v>
      </c>
      <c r="Q42" s="25">
        <v>1.6442962994416255</v>
      </c>
      <c r="R42" s="25"/>
      <c r="S42" s="26">
        <f>100*(D42-'2022'!D38)/'2022'!D38</f>
        <v>0.84824606477350639</v>
      </c>
    </row>
    <row r="43" spans="1:19" x14ac:dyDescent="0.2">
      <c r="A43" s="1"/>
      <c r="B43" s="17" t="s">
        <v>37</v>
      </c>
      <c r="C43" s="17" t="s">
        <v>41</v>
      </c>
      <c r="D43" s="28">
        <v>1.6464009428140292</v>
      </c>
      <c r="E43" s="27"/>
      <c r="F43" s="28">
        <v>1.5458159139195395</v>
      </c>
      <c r="G43" s="28">
        <v>1.6073298429319371</v>
      </c>
      <c r="H43" s="28">
        <v>1.591965654707145</v>
      </c>
      <c r="I43" s="28">
        <v>1.6227756133515847</v>
      </c>
      <c r="J43" s="28">
        <v>1.671775111656012</v>
      </c>
      <c r="K43" s="28">
        <v>1.6233419728617167</v>
      </c>
      <c r="L43" s="28">
        <v>1.775170175716321</v>
      </c>
      <c r="M43" s="28">
        <v>1.8050522113022114</v>
      </c>
      <c r="N43" s="28">
        <v>1.6237728624383885</v>
      </c>
      <c r="O43" s="28">
        <v>1.6479487407671087</v>
      </c>
      <c r="P43" s="28">
        <v>1.5337563200158619</v>
      </c>
      <c r="Q43" s="28">
        <v>1.585507387721266</v>
      </c>
      <c r="R43" s="28"/>
      <c r="S43" s="29">
        <f>100*(D43-'2022'!D39)/'2022'!D39</f>
        <v>-2.2785521250494214</v>
      </c>
    </row>
    <row r="44" spans="1:19" x14ac:dyDescent="0.2">
      <c r="A44" s="1"/>
      <c r="C44" s="17" t="s">
        <v>35</v>
      </c>
      <c r="D44" s="28">
        <v>1.6577103603048839</v>
      </c>
      <c r="E44" s="27"/>
      <c r="F44" s="28">
        <v>1.5144899782969488</v>
      </c>
      <c r="G44" s="28">
        <v>1.5934280144806461</v>
      </c>
      <c r="H44" s="28">
        <v>1.7089804858622062</v>
      </c>
      <c r="I44" s="28">
        <v>1.5382544507164568</v>
      </c>
      <c r="J44" s="28">
        <v>1.7394491165805108</v>
      </c>
      <c r="K44" s="28">
        <v>1.625343008720044</v>
      </c>
      <c r="L44" s="28">
        <v>1.7633950401676564</v>
      </c>
      <c r="M44" s="28">
        <v>1.7970355266253628</v>
      </c>
      <c r="N44" s="28">
        <v>1.7032867764575081</v>
      </c>
      <c r="O44" s="28">
        <v>1.7467833247555327</v>
      </c>
      <c r="P44" s="28">
        <v>1.4729021662626105</v>
      </c>
      <c r="Q44" s="28">
        <v>1.5867474747474748</v>
      </c>
      <c r="R44" s="28"/>
      <c r="S44" s="29">
        <f>100*(D44-'2022'!D40)/'2022'!D40</f>
        <v>-3.2588476818311625</v>
      </c>
    </row>
    <row r="45" spans="1:19" x14ac:dyDescent="0.2">
      <c r="A45" s="1"/>
      <c r="C45" s="17" t="s">
        <v>36</v>
      </c>
      <c r="D45" s="28">
        <v>1.7275495531057039</v>
      </c>
      <c r="E45" s="27"/>
      <c r="F45" s="28">
        <v>1.6842560553633219</v>
      </c>
      <c r="G45" s="28">
        <v>1.8437779767233662</v>
      </c>
      <c r="H45" s="28">
        <v>1.7168523176428314</v>
      </c>
      <c r="I45" s="28">
        <v>1.725045045045045</v>
      </c>
      <c r="J45" s="28">
        <v>1.9062396830637174</v>
      </c>
      <c r="K45" s="28">
        <v>1.621252676659529</v>
      </c>
      <c r="L45" s="28">
        <v>1.627080394922426</v>
      </c>
      <c r="M45" s="28">
        <v>1.8944348823866897</v>
      </c>
      <c r="N45" s="28">
        <v>1.6757269279393172</v>
      </c>
      <c r="O45" s="28">
        <v>1.8825481088254812</v>
      </c>
      <c r="P45" s="28">
        <v>1.6113074204946995</v>
      </c>
      <c r="Q45" s="28">
        <v>1.5451348182883939</v>
      </c>
      <c r="R45" s="28"/>
      <c r="S45" s="29">
        <f>100*(D45-'2022'!D41)/'2022'!D41</f>
        <v>3.348810619057851</v>
      </c>
    </row>
    <row r="46" spans="1:19" x14ac:dyDescent="0.2">
      <c r="A46" s="1"/>
      <c r="C46" s="17" t="s">
        <v>46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9"/>
      <c r="R46" s="29"/>
      <c r="S46" s="29"/>
    </row>
    <row r="47" spans="1:19" x14ac:dyDescent="0.2">
      <c r="A47" s="20"/>
      <c r="B47" s="15"/>
      <c r="C47" s="15" t="s">
        <v>45</v>
      </c>
      <c r="D47" s="31">
        <v>1.9209581631792612</v>
      </c>
      <c r="E47" s="30"/>
      <c r="F47" s="31">
        <v>1.8855620400913473</v>
      </c>
      <c r="G47" s="31">
        <v>2.0094821298322394</v>
      </c>
      <c r="H47" s="31">
        <v>2.038700430004778</v>
      </c>
      <c r="I47" s="31">
        <v>1.9526355996944231</v>
      </c>
      <c r="J47" s="31">
        <v>1.9688597061500455</v>
      </c>
      <c r="K47" s="31">
        <v>1.7519794452309789</v>
      </c>
      <c r="L47" s="31">
        <v>1.9597428601538625</v>
      </c>
      <c r="M47" s="31">
        <v>1.9971306372150939</v>
      </c>
      <c r="N47" s="31">
        <v>1.8434969032872797</v>
      </c>
      <c r="O47" s="31">
        <v>1.9393309646711805</v>
      </c>
      <c r="P47" s="31">
        <v>1.9505048683736026</v>
      </c>
      <c r="Q47" s="31">
        <v>1.8305317324185248</v>
      </c>
      <c r="R47" s="31"/>
      <c r="S47" s="32">
        <f>100*(D47-'2022'!D43)/'2022'!D43</f>
        <v>5.9516570043285517</v>
      </c>
    </row>
    <row r="48" spans="1:19" ht="11.25" customHeight="1" x14ac:dyDescent="0.2">
      <c r="A48" s="1"/>
      <c r="B48" s="1"/>
      <c r="C48" s="1"/>
      <c r="S48" s="6" t="s">
        <v>0</v>
      </c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123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0" max="16383" man="1"/>
  </rowBreaks>
  <ignoredErrors>
    <ignoredError sqref="F12:Q12" formulaRange="1"/>
    <ignoredError sqref="D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6629-FA94-4659-BDF2-45466FC1EEE6}">
  <dimension ref="A1:S49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104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57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97</v>
      </c>
    </row>
    <row r="9" spans="1:19" x14ac:dyDescent="0.2">
      <c r="A9" s="21" t="s">
        <v>16</v>
      </c>
      <c r="B9" s="22"/>
      <c r="C9" s="22"/>
      <c r="D9" s="24">
        <f>SUM(F9:Q9)</f>
        <v>470348</v>
      </c>
      <c r="E9" s="24"/>
      <c r="F9" s="24">
        <f t="shared" ref="F9:Q9" si="0">SUM(F10:F11)</f>
        <v>15006</v>
      </c>
      <c r="G9" s="24">
        <f t="shared" si="0"/>
        <v>19336</v>
      </c>
      <c r="H9" s="24">
        <f t="shared" si="0"/>
        <v>29641</v>
      </c>
      <c r="I9" s="24">
        <f t="shared" si="0"/>
        <v>36449</v>
      </c>
      <c r="J9" s="24">
        <f t="shared" si="0"/>
        <v>44930</v>
      </c>
      <c r="K9" s="24">
        <f t="shared" si="0"/>
        <v>48125</v>
      </c>
      <c r="L9" s="24">
        <f t="shared" si="0"/>
        <v>51754</v>
      </c>
      <c r="M9" s="24">
        <f t="shared" si="0"/>
        <v>50545</v>
      </c>
      <c r="N9" s="24">
        <f t="shared" si="0"/>
        <v>46756</v>
      </c>
      <c r="O9" s="24">
        <f t="shared" si="0"/>
        <v>44967</v>
      </c>
      <c r="P9" s="24">
        <f t="shared" si="0"/>
        <v>40650</v>
      </c>
      <c r="Q9" s="24">
        <f t="shared" si="0"/>
        <v>42189</v>
      </c>
      <c r="R9" s="25"/>
      <c r="S9" s="26">
        <f>100*(D9-'2021'!D9)/'2021'!D9</f>
        <v>54.164440584080367</v>
      </c>
    </row>
    <row r="10" spans="1:19" x14ac:dyDescent="0.2">
      <c r="B10" s="17" t="s">
        <v>17</v>
      </c>
      <c r="D10" s="27">
        <f t="shared" ref="D10:D25" si="1">SUM(F10:Q10)</f>
        <v>267343</v>
      </c>
      <c r="E10" s="27"/>
      <c r="F10" s="27">
        <v>9984</v>
      </c>
      <c r="G10" s="27">
        <v>12488</v>
      </c>
      <c r="H10" s="27">
        <v>19563</v>
      </c>
      <c r="I10" s="27">
        <v>23039</v>
      </c>
      <c r="J10" s="27">
        <v>27047</v>
      </c>
      <c r="K10" s="27">
        <v>28369</v>
      </c>
      <c r="L10" s="27">
        <v>22751</v>
      </c>
      <c r="M10" s="27">
        <v>21781</v>
      </c>
      <c r="N10" s="27">
        <v>26155</v>
      </c>
      <c r="O10" s="27">
        <v>25541</v>
      </c>
      <c r="P10" s="27">
        <v>27281</v>
      </c>
      <c r="Q10" s="27">
        <v>23344</v>
      </c>
      <c r="R10" s="28"/>
      <c r="S10" s="29">
        <f>100*(D10-'2021'!D10)/'2021'!D10</f>
        <v>25.726230841943387</v>
      </c>
    </row>
    <row r="11" spans="1:19" x14ac:dyDescent="0.2">
      <c r="B11" s="17" t="s">
        <v>18</v>
      </c>
      <c r="D11" s="27">
        <f t="shared" si="1"/>
        <v>203005</v>
      </c>
      <c r="E11" s="27"/>
      <c r="F11" s="27">
        <v>5022</v>
      </c>
      <c r="G11" s="27">
        <v>6848</v>
      </c>
      <c r="H11" s="27">
        <v>10078</v>
      </c>
      <c r="I11" s="27">
        <v>13410</v>
      </c>
      <c r="J11" s="27">
        <v>17883</v>
      </c>
      <c r="K11" s="27">
        <v>19756</v>
      </c>
      <c r="L11" s="27">
        <v>29003</v>
      </c>
      <c r="M11" s="27">
        <v>28764</v>
      </c>
      <c r="N11" s="27">
        <v>20601</v>
      </c>
      <c r="O11" s="27">
        <v>19426</v>
      </c>
      <c r="P11" s="27">
        <v>13369</v>
      </c>
      <c r="Q11" s="27">
        <v>18845</v>
      </c>
      <c r="R11" s="28"/>
      <c r="S11" s="29">
        <f>100*(D11-'2021'!D11)/'2021'!D11</f>
        <v>119.5693086441118</v>
      </c>
    </row>
    <row r="12" spans="1:19" x14ac:dyDescent="0.2">
      <c r="A12" s="18" t="s">
        <v>19</v>
      </c>
      <c r="D12" s="27">
        <f t="shared" si="1"/>
        <v>814755</v>
      </c>
      <c r="E12" s="27"/>
      <c r="F12" s="27">
        <f t="shared" ref="F12:Q12" si="2">SUM(F13:F14)</f>
        <v>24705</v>
      </c>
      <c r="G12" s="27">
        <f t="shared" si="2"/>
        <v>31423</v>
      </c>
      <c r="H12" s="27">
        <f t="shared" si="2"/>
        <v>49343</v>
      </c>
      <c r="I12" s="27">
        <f t="shared" si="2"/>
        <v>61773</v>
      </c>
      <c r="J12" s="27">
        <f t="shared" si="2"/>
        <v>79744</v>
      </c>
      <c r="K12" s="27">
        <f t="shared" si="2"/>
        <v>81927</v>
      </c>
      <c r="L12" s="27">
        <f>SUM(L13:L14)</f>
        <v>94547</v>
      </c>
      <c r="M12" s="27">
        <f t="shared" si="2"/>
        <v>95436</v>
      </c>
      <c r="N12" s="27">
        <f t="shared" si="2"/>
        <v>81749</v>
      </c>
      <c r="O12" s="27">
        <f t="shared" si="2"/>
        <v>80319</v>
      </c>
      <c r="P12" s="27">
        <f t="shared" si="2"/>
        <v>64145</v>
      </c>
      <c r="Q12" s="27">
        <f t="shared" si="2"/>
        <v>69644</v>
      </c>
      <c r="R12" s="28"/>
      <c r="S12" s="29">
        <f>100*(D12-'2021'!D12)/'2021'!D12</f>
        <v>60.892223113045468</v>
      </c>
    </row>
    <row r="13" spans="1:19" x14ac:dyDescent="0.2">
      <c r="B13" s="17" t="s">
        <v>17</v>
      </c>
      <c r="D13" s="27">
        <f t="shared" si="1"/>
        <v>408243</v>
      </c>
      <c r="E13" s="27"/>
      <c r="F13" s="27">
        <v>14568</v>
      </c>
      <c r="G13" s="27">
        <v>18103</v>
      </c>
      <c r="H13" s="27">
        <v>29151</v>
      </c>
      <c r="I13" s="27">
        <v>35356</v>
      </c>
      <c r="J13" s="27">
        <v>42212</v>
      </c>
      <c r="K13" s="27">
        <v>43288</v>
      </c>
      <c r="L13" s="27">
        <v>36871</v>
      </c>
      <c r="M13" s="27">
        <v>35832</v>
      </c>
      <c r="N13" s="27">
        <v>41854</v>
      </c>
      <c r="O13" s="27">
        <v>38847</v>
      </c>
      <c r="P13" s="27">
        <v>39075</v>
      </c>
      <c r="Q13" s="27">
        <v>33086</v>
      </c>
      <c r="R13" s="28"/>
      <c r="S13" s="29">
        <f>100*(D13-'2021'!D13)/'2021'!D13</f>
        <v>26.571670402648984</v>
      </c>
    </row>
    <row r="14" spans="1:19" x14ac:dyDescent="0.2">
      <c r="B14" s="17" t="s">
        <v>18</v>
      </c>
      <c r="D14" s="27">
        <f t="shared" si="1"/>
        <v>406512</v>
      </c>
      <c r="E14" s="27"/>
      <c r="F14" s="27">
        <v>10137</v>
      </c>
      <c r="G14" s="27">
        <v>13320</v>
      </c>
      <c r="H14" s="27">
        <v>20192</v>
      </c>
      <c r="I14" s="27">
        <v>26417</v>
      </c>
      <c r="J14" s="27">
        <v>37532</v>
      </c>
      <c r="K14" s="27">
        <v>38639</v>
      </c>
      <c r="L14" s="27">
        <v>57676</v>
      </c>
      <c r="M14" s="27">
        <v>59604</v>
      </c>
      <c r="N14" s="27">
        <v>39895</v>
      </c>
      <c r="O14" s="27">
        <v>41472</v>
      </c>
      <c r="P14" s="27">
        <v>25070</v>
      </c>
      <c r="Q14" s="27">
        <v>36558</v>
      </c>
      <c r="R14" s="28"/>
      <c r="S14" s="29">
        <f>100*(D14-'2021'!D14)/'2021'!D14</f>
        <v>121.09986457013255</v>
      </c>
    </row>
    <row r="15" spans="1:19" x14ac:dyDescent="0.2">
      <c r="B15" s="17" t="s">
        <v>37</v>
      </c>
      <c r="C15" s="17" t="s">
        <v>20</v>
      </c>
      <c r="D15" s="27">
        <f t="shared" si="1"/>
        <v>82122</v>
      </c>
      <c r="E15" s="27"/>
      <c r="F15" s="27">
        <v>2340</v>
      </c>
      <c r="G15" s="27">
        <v>3463</v>
      </c>
      <c r="H15" s="27">
        <v>5694</v>
      </c>
      <c r="I15" s="27">
        <v>6969</v>
      </c>
      <c r="J15" s="27">
        <v>8406</v>
      </c>
      <c r="K15" s="27">
        <v>8158</v>
      </c>
      <c r="L15" s="27">
        <v>8919</v>
      </c>
      <c r="M15" s="27">
        <v>8879</v>
      </c>
      <c r="N15" s="27">
        <v>8525</v>
      </c>
      <c r="O15" s="27">
        <v>8413</v>
      </c>
      <c r="P15" s="27">
        <v>6288</v>
      </c>
      <c r="Q15" s="27">
        <v>6068</v>
      </c>
      <c r="R15" s="28"/>
      <c r="S15" s="29">
        <f>100*(D15-'2021'!D15)/'2021'!D15</f>
        <v>50.310240688203535</v>
      </c>
    </row>
    <row r="16" spans="1:19" x14ac:dyDescent="0.2">
      <c r="C16" s="17" t="s">
        <v>21</v>
      </c>
      <c r="D16" s="27">
        <f t="shared" si="1"/>
        <v>25555</v>
      </c>
      <c r="E16" s="27"/>
      <c r="F16" s="27">
        <v>662</v>
      </c>
      <c r="G16" s="27">
        <v>1323</v>
      </c>
      <c r="H16" s="27">
        <v>1521</v>
      </c>
      <c r="I16" s="27">
        <v>2058</v>
      </c>
      <c r="J16" s="27">
        <v>2481</v>
      </c>
      <c r="K16" s="27">
        <v>2051</v>
      </c>
      <c r="L16" s="27">
        <v>2798</v>
      </c>
      <c r="M16" s="27">
        <v>4084</v>
      </c>
      <c r="N16" s="27">
        <v>1815</v>
      </c>
      <c r="O16" s="27">
        <v>2272</v>
      </c>
      <c r="P16" s="27">
        <v>1907</v>
      </c>
      <c r="Q16" s="27">
        <v>2583</v>
      </c>
      <c r="R16" s="28"/>
      <c r="S16" s="29">
        <f>100*(D16-'2021'!D16)/'2021'!D16</f>
        <v>46.547769239591695</v>
      </c>
    </row>
    <row r="17" spans="1:19" x14ac:dyDescent="0.2">
      <c r="C17" s="17" t="s">
        <v>22</v>
      </c>
      <c r="D17" s="27">
        <f t="shared" si="1"/>
        <v>20110</v>
      </c>
      <c r="E17" s="27"/>
      <c r="F17" s="27">
        <v>614</v>
      </c>
      <c r="G17" s="27">
        <v>702</v>
      </c>
      <c r="H17" s="27">
        <v>1089</v>
      </c>
      <c r="I17" s="27">
        <v>1671</v>
      </c>
      <c r="J17" s="27">
        <v>1241</v>
      </c>
      <c r="K17" s="27">
        <v>1461</v>
      </c>
      <c r="L17" s="27">
        <v>1935</v>
      </c>
      <c r="M17" s="27">
        <v>3577</v>
      </c>
      <c r="N17" s="27">
        <v>1156</v>
      </c>
      <c r="O17" s="27">
        <v>1916</v>
      </c>
      <c r="P17" s="27">
        <v>1514</v>
      </c>
      <c r="Q17" s="27">
        <v>3234</v>
      </c>
      <c r="R17" s="28"/>
      <c r="S17" s="29">
        <f>100*(D17-'2021'!D17)/'2021'!D17</f>
        <v>68.977396857406944</v>
      </c>
    </row>
    <row r="18" spans="1:19" x14ac:dyDescent="0.2">
      <c r="C18" s="17" t="s">
        <v>109</v>
      </c>
      <c r="D18" s="27">
        <f t="shared" si="1"/>
        <v>15901</v>
      </c>
      <c r="E18" s="27"/>
      <c r="F18" s="27">
        <v>476</v>
      </c>
      <c r="G18" s="27">
        <v>661</v>
      </c>
      <c r="H18" s="27">
        <v>776</v>
      </c>
      <c r="I18" s="27">
        <v>767</v>
      </c>
      <c r="J18" s="27">
        <v>1416</v>
      </c>
      <c r="K18" s="27">
        <v>1221</v>
      </c>
      <c r="L18" s="27">
        <v>3059</v>
      </c>
      <c r="M18" s="27">
        <v>3272</v>
      </c>
      <c r="N18" s="27">
        <v>1264</v>
      </c>
      <c r="O18" s="27">
        <v>1230</v>
      </c>
      <c r="P18" s="27">
        <v>812</v>
      </c>
      <c r="Q18" s="27">
        <v>947</v>
      </c>
      <c r="R18" s="28"/>
      <c r="S18" s="29">
        <v>75.3</v>
      </c>
    </row>
    <row r="19" spans="1:19" x14ac:dyDescent="0.2">
      <c r="C19" s="17" t="s">
        <v>23</v>
      </c>
      <c r="D19" s="27">
        <f t="shared" si="1"/>
        <v>9879</v>
      </c>
      <c r="E19" s="27"/>
      <c r="F19" s="27">
        <v>290</v>
      </c>
      <c r="G19" s="27">
        <v>342</v>
      </c>
      <c r="H19" s="27">
        <v>618</v>
      </c>
      <c r="I19" s="27">
        <v>741</v>
      </c>
      <c r="J19" s="27">
        <v>1079</v>
      </c>
      <c r="K19" s="27">
        <v>910</v>
      </c>
      <c r="L19" s="27">
        <v>933</v>
      </c>
      <c r="M19" s="27">
        <v>1177</v>
      </c>
      <c r="N19" s="27">
        <v>920</v>
      </c>
      <c r="O19" s="27">
        <v>1005</v>
      </c>
      <c r="P19" s="27">
        <v>1156</v>
      </c>
      <c r="Q19" s="27">
        <v>708</v>
      </c>
      <c r="R19" s="28"/>
      <c r="S19" s="29">
        <f>100*(D19-'2021'!D18)/'2021'!D18</f>
        <v>68.64117446227381</v>
      </c>
    </row>
    <row r="20" spans="1:19" x14ac:dyDescent="0.2">
      <c r="C20" s="17" t="s">
        <v>24</v>
      </c>
      <c r="D20" s="27">
        <f t="shared" si="1"/>
        <v>17375</v>
      </c>
      <c r="E20" s="27"/>
      <c r="F20" s="27">
        <v>281</v>
      </c>
      <c r="G20" s="27">
        <v>564</v>
      </c>
      <c r="H20" s="27">
        <v>594</v>
      </c>
      <c r="I20" s="27">
        <v>1516</v>
      </c>
      <c r="J20" s="27">
        <v>830</v>
      </c>
      <c r="K20" s="27">
        <v>1230</v>
      </c>
      <c r="L20" s="27">
        <v>2688</v>
      </c>
      <c r="M20" s="27">
        <v>4875</v>
      </c>
      <c r="N20" s="27">
        <v>1173</v>
      </c>
      <c r="O20" s="27">
        <v>1112</v>
      </c>
      <c r="P20" s="27">
        <v>732</v>
      </c>
      <c r="Q20" s="27">
        <v>1780</v>
      </c>
      <c r="R20" s="28"/>
      <c r="S20" s="29">
        <f>100*(D20-'2021'!D19)/'2021'!D19</f>
        <v>95.268599685322542</v>
      </c>
    </row>
    <row r="21" spans="1:19" x14ac:dyDescent="0.2">
      <c r="C21" s="17" t="s">
        <v>40</v>
      </c>
      <c r="D21" s="27">
        <f t="shared" si="1"/>
        <v>20883</v>
      </c>
      <c r="E21" s="27"/>
      <c r="F21" s="27">
        <v>477</v>
      </c>
      <c r="G21" s="27">
        <v>769</v>
      </c>
      <c r="H21" s="27">
        <v>1048</v>
      </c>
      <c r="I21" s="27">
        <v>1144</v>
      </c>
      <c r="J21" s="27">
        <v>1609</v>
      </c>
      <c r="K21" s="27">
        <v>2061</v>
      </c>
      <c r="L21" s="27">
        <v>2857</v>
      </c>
      <c r="M21" s="27">
        <v>3696</v>
      </c>
      <c r="N21" s="27">
        <v>2099</v>
      </c>
      <c r="O21" s="27">
        <v>1851</v>
      </c>
      <c r="P21" s="27">
        <v>1372</v>
      </c>
      <c r="Q21" s="27">
        <v>1900</v>
      </c>
      <c r="R21" s="28"/>
      <c r="S21" s="89">
        <f>100*(D21-'2021'!D20)/'2021'!D20</f>
        <v>237.96730862599125</v>
      </c>
    </row>
    <row r="22" spans="1:19" x14ac:dyDescent="0.2">
      <c r="C22" s="17" t="s">
        <v>110</v>
      </c>
      <c r="D22" s="27">
        <f t="shared" si="1"/>
        <v>8885</v>
      </c>
      <c r="E22" s="27"/>
      <c r="F22" s="27">
        <v>705</v>
      </c>
      <c r="G22" s="27">
        <v>422</v>
      </c>
      <c r="H22" s="27">
        <v>410</v>
      </c>
      <c r="I22" s="27">
        <v>767</v>
      </c>
      <c r="J22" s="27">
        <v>605</v>
      </c>
      <c r="K22" s="27">
        <v>671</v>
      </c>
      <c r="L22" s="27">
        <v>1048</v>
      </c>
      <c r="M22" s="27">
        <v>697</v>
      </c>
      <c r="N22" s="27">
        <v>652</v>
      </c>
      <c r="O22" s="27">
        <v>1879</v>
      </c>
      <c r="P22" s="27">
        <v>301</v>
      </c>
      <c r="Q22" s="27">
        <v>728</v>
      </c>
      <c r="R22" s="28"/>
      <c r="S22" s="89">
        <v>127.5</v>
      </c>
    </row>
    <row r="23" spans="1:19" x14ac:dyDescent="0.2">
      <c r="C23" s="17" t="s">
        <v>25</v>
      </c>
      <c r="D23" s="27">
        <f t="shared" si="1"/>
        <v>63536</v>
      </c>
      <c r="E23" s="27"/>
      <c r="F23" s="27">
        <v>914</v>
      </c>
      <c r="G23" s="27">
        <v>1103</v>
      </c>
      <c r="H23" s="27">
        <v>2031</v>
      </c>
      <c r="I23" s="27">
        <v>2845</v>
      </c>
      <c r="J23" s="27">
        <v>7022</v>
      </c>
      <c r="K23" s="27">
        <v>8027</v>
      </c>
      <c r="L23" s="27">
        <v>9928</v>
      </c>
      <c r="M23" s="27">
        <v>9415</v>
      </c>
      <c r="N23" s="27">
        <v>8595</v>
      </c>
      <c r="O23" s="27">
        <v>6760</v>
      </c>
      <c r="P23" s="27">
        <v>2611</v>
      </c>
      <c r="Q23" s="27">
        <v>4285</v>
      </c>
      <c r="R23" s="28"/>
      <c r="S23" s="89">
        <f>100*(D23-'2021'!D21)/'2021'!D21</f>
        <v>302.27934658731164</v>
      </c>
    </row>
    <row r="24" spans="1:19" x14ac:dyDescent="0.2">
      <c r="C24" s="17" t="s">
        <v>26</v>
      </c>
      <c r="D24" s="27">
        <f t="shared" si="1"/>
        <v>3031</v>
      </c>
      <c r="E24" s="27"/>
      <c r="F24" s="27">
        <v>56</v>
      </c>
      <c r="G24" s="27">
        <v>56</v>
      </c>
      <c r="H24" s="27">
        <v>106</v>
      </c>
      <c r="I24" s="27">
        <v>170</v>
      </c>
      <c r="J24" s="27">
        <v>139</v>
      </c>
      <c r="K24" s="27">
        <v>204</v>
      </c>
      <c r="L24" s="27">
        <v>758</v>
      </c>
      <c r="M24" s="27">
        <v>641</v>
      </c>
      <c r="N24" s="27">
        <v>209</v>
      </c>
      <c r="O24" s="27">
        <v>249</v>
      </c>
      <c r="P24" s="27">
        <v>148</v>
      </c>
      <c r="Q24" s="27">
        <v>295</v>
      </c>
      <c r="R24" s="28"/>
      <c r="S24" s="89">
        <f>100*(D24-'2021'!D22)/'2021'!D22</f>
        <v>232.34649122807016</v>
      </c>
    </row>
    <row r="25" spans="1:19" x14ac:dyDescent="0.2">
      <c r="C25" s="17" t="s">
        <v>27</v>
      </c>
      <c r="D25" s="27">
        <f t="shared" si="1"/>
        <v>2494</v>
      </c>
      <c r="E25" s="27"/>
      <c r="F25" s="27">
        <v>38</v>
      </c>
      <c r="G25" s="27">
        <v>45</v>
      </c>
      <c r="H25" s="27">
        <v>101</v>
      </c>
      <c r="I25" s="27">
        <v>102</v>
      </c>
      <c r="J25" s="27">
        <v>252</v>
      </c>
      <c r="K25" s="27">
        <v>257</v>
      </c>
      <c r="L25" s="27">
        <v>305</v>
      </c>
      <c r="M25" s="27">
        <v>439</v>
      </c>
      <c r="N25" s="27">
        <v>278</v>
      </c>
      <c r="O25" s="27">
        <v>333</v>
      </c>
      <c r="P25" s="27">
        <v>139</v>
      </c>
      <c r="Q25" s="27">
        <v>205</v>
      </c>
      <c r="R25" s="28"/>
      <c r="S25" s="89">
        <f>100*(D25-'2021'!D23)/'2021'!D23</f>
        <v>456.69642857142856</v>
      </c>
    </row>
    <row r="26" spans="1:19" x14ac:dyDescent="0.2">
      <c r="A26" s="15"/>
      <c r="B26" s="15"/>
      <c r="C26" s="15" t="s">
        <v>28</v>
      </c>
      <c r="D26" s="30">
        <f>SUM(F26:Q26)</f>
        <v>4100</v>
      </c>
      <c r="E26" s="30"/>
      <c r="F26" s="30">
        <v>20</v>
      </c>
      <c r="G26" s="30">
        <v>45</v>
      </c>
      <c r="H26" s="30">
        <v>40</v>
      </c>
      <c r="I26" s="30">
        <v>102</v>
      </c>
      <c r="J26" s="30">
        <v>287</v>
      </c>
      <c r="K26" s="30">
        <v>355</v>
      </c>
      <c r="L26" s="30">
        <v>904</v>
      </c>
      <c r="M26" s="30">
        <v>651</v>
      </c>
      <c r="N26" s="30">
        <v>464</v>
      </c>
      <c r="O26" s="30">
        <v>538</v>
      </c>
      <c r="P26" s="30">
        <v>319</v>
      </c>
      <c r="Q26" s="30">
        <v>375</v>
      </c>
      <c r="R26" s="31"/>
      <c r="S26" s="91">
        <f>100*(D26-'2021'!D24)/'2021'!D24</f>
        <v>652.29357798165142</v>
      </c>
    </row>
    <row r="27" spans="1:19" x14ac:dyDescent="0.2">
      <c r="A27" s="21" t="s">
        <v>39</v>
      </c>
      <c r="B27" s="22"/>
      <c r="C27" s="22"/>
      <c r="D27" s="90">
        <f t="shared" ref="D27:D28" si="3">AVERAGE(F27:Q27)</f>
        <v>35.083333333333336</v>
      </c>
      <c r="E27" s="24"/>
      <c r="F27" s="90">
        <v>35</v>
      </c>
      <c r="G27" s="90">
        <v>35</v>
      </c>
      <c r="H27" s="90">
        <v>35</v>
      </c>
      <c r="I27" s="90">
        <v>35</v>
      </c>
      <c r="J27" s="90">
        <v>35</v>
      </c>
      <c r="K27" s="90">
        <v>35</v>
      </c>
      <c r="L27" s="90">
        <v>35</v>
      </c>
      <c r="M27" s="90">
        <v>35</v>
      </c>
      <c r="N27" s="90">
        <v>35</v>
      </c>
      <c r="O27" s="90">
        <v>35</v>
      </c>
      <c r="P27" s="90">
        <v>35</v>
      </c>
      <c r="Q27" s="90">
        <v>36</v>
      </c>
      <c r="R27" s="25"/>
      <c r="S27" s="26">
        <f>100*(D27-'2021'!D25)/'2021'!D25</f>
        <v>0.23809523809524485</v>
      </c>
    </row>
    <row r="28" spans="1:19" x14ac:dyDescent="0.2">
      <c r="A28" s="15"/>
      <c r="B28" s="15" t="s">
        <v>38</v>
      </c>
      <c r="C28" s="15" t="s">
        <v>31</v>
      </c>
      <c r="D28" s="34">
        <f t="shared" si="3"/>
        <v>33.5</v>
      </c>
      <c r="E28" s="30"/>
      <c r="F28" s="33">
        <v>32</v>
      </c>
      <c r="G28" s="33">
        <v>32</v>
      </c>
      <c r="H28" s="33">
        <v>33</v>
      </c>
      <c r="I28" s="33">
        <v>33</v>
      </c>
      <c r="J28" s="33">
        <v>34</v>
      </c>
      <c r="K28" s="33">
        <v>34</v>
      </c>
      <c r="L28" s="33">
        <v>34</v>
      </c>
      <c r="M28" s="33">
        <v>34</v>
      </c>
      <c r="N28" s="33">
        <v>34</v>
      </c>
      <c r="O28" s="33">
        <v>34</v>
      </c>
      <c r="P28" s="33">
        <v>34</v>
      </c>
      <c r="Q28" s="33">
        <v>34</v>
      </c>
      <c r="R28" s="31"/>
      <c r="S28" s="29">
        <f>100*(D28-'2021'!D26)/'2021'!D26</f>
        <v>4.1450777202072615</v>
      </c>
    </row>
    <row r="29" spans="1:19" x14ac:dyDescent="0.2">
      <c r="A29" s="21" t="s">
        <v>32</v>
      </c>
      <c r="B29" s="22"/>
      <c r="C29" s="22"/>
      <c r="D29" s="35">
        <v>4608.6657534246579</v>
      </c>
      <c r="E29" s="24"/>
      <c r="F29" s="35">
        <v>4489.9032258064517</v>
      </c>
      <c r="G29" s="35">
        <v>4501</v>
      </c>
      <c r="H29" s="35">
        <v>4589</v>
      </c>
      <c r="I29" s="35">
        <v>4589</v>
      </c>
      <c r="J29" s="35">
        <v>4636.8709677419356</v>
      </c>
      <c r="K29" s="35">
        <v>4649</v>
      </c>
      <c r="L29" s="35">
        <v>4649</v>
      </c>
      <c r="M29" s="35">
        <v>4649</v>
      </c>
      <c r="N29" s="35">
        <v>4649</v>
      </c>
      <c r="O29" s="35">
        <v>4649</v>
      </c>
      <c r="P29" s="35">
        <v>4649</v>
      </c>
      <c r="Q29" s="35">
        <v>4597.0645161290322</v>
      </c>
      <c r="R29" s="25"/>
      <c r="S29" s="26">
        <f>100*(D29-'2021'!D27)/'2021'!D27</f>
        <v>6.1416759421211689</v>
      </c>
    </row>
    <row r="30" spans="1:19" x14ac:dyDescent="0.2">
      <c r="B30" s="17" t="s">
        <v>101</v>
      </c>
      <c r="D30" s="28">
        <v>48.434961415748703</v>
      </c>
      <c r="E30" s="27"/>
      <c r="F30" s="28">
        <v>17.7495024679029</v>
      </c>
      <c r="G30" s="28">
        <v>24.933348144856701</v>
      </c>
      <c r="H30" s="28">
        <v>34.685327466100603</v>
      </c>
      <c r="I30" s="28">
        <v>44.870342122466802</v>
      </c>
      <c r="J30" s="28">
        <v>55.4767884349151</v>
      </c>
      <c r="K30" s="28">
        <v>58.741664874166503</v>
      </c>
      <c r="L30" s="28">
        <v>65.603424947439294</v>
      </c>
      <c r="M30" s="28">
        <v>66.220276299446994</v>
      </c>
      <c r="N30" s="28">
        <v>58.614038861403898</v>
      </c>
      <c r="O30" s="28">
        <v>55.731027831167303</v>
      </c>
      <c r="P30" s="28">
        <v>45.991969599196999</v>
      </c>
      <c r="Q30" s="28">
        <v>48.869895936397</v>
      </c>
      <c r="R30" s="28" t="s">
        <v>98</v>
      </c>
      <c r="S30" s="29" t="s">
        <v>99</v>
      </c>
    </row>
    <row r="31" spans="1:19" x14ac:dyDescent="0.2">
      <c r="A31" s="1"/>
      <c r="B31" s="17" t="s">
        <v>37</v>
      </c>
      <c r="C31" s="17" t="s">
        <v>41</v>
      </c>
      <c r="D31" s="28">
        <v>50.098219178082203</v>
      </c>
      <c r="E31" s="27"/>
      <c r="F31" s="28">
        <v>19.674193548387102</v>
      </c>
      <c r="G31" s="28">
        <v>26.873214285714301</v>
      </c>
      <c r="H31" s="28">
        <v>35.811290322580597</v>
      </c>
      <c r="I31" s="28">
        <v>42.72</v>
      </c>
      <c r="J31" s="28">
        <v>56.9306451612903</v>
      </c>
      <c r="K31" s="28">
        <v>59.171666666666702</v>
      </c>
      <c r="L31" s="28">
        <v>68.293548387096806</v>
      </c>
      <c r="M31" s="28">
        <v>74.566129032258104</v>
      </c>
      <c r="N31" s="28">
        <v>60.928333333333299</v>
      </c>
      <c r="O31" s="28">
        <v>55.111290322580601</v>
      </c>
      <c r="P31" s="28">
        <v>44.921666666666702</v>
      </c>
      <c r="Q31" s="28">
        <v>54.166129032258098</v>
      </c>
      <c r="R31" s="28" t="s">
        <v>98</v>
      </c>
      <c r="S31" s="29" t="s">
        <v>99</v>
      </c>
    </row>
    <row r="32" spans="1:19" x14ac:dyDescent="0.2">
      <c r="A32" s="1"/>
      <c r="C32" s="17" t="s">
        <v>35</v>
      </c>
      <c r="D32" s="28">
        <v>45.872736708568802</v>
      </c>
      <c r="E32" s="27"/>
      <c r="F32" s="28">
        <v>14.9632052330335</v>
      </c>
      <c r="G32" s="28">
        <v>22.338732004429701</v>
      </c>
      <c r="H32" s="28">
        <v>32.379032258064498</v>
      </c>
      <c r="I32" s="28">
        <v>42.747023809523803</v>
      </c>
      <c r="J32" s="28">
        <v>54.170809855264601</v>
      </c>
      <c r="K32" s="28">
        <v>57.635593220338997</v>
      </c>
      <c r="L32" s="28">
        <v>56.8726079825041</v>
      </c>
      <c r="M32" s="28">
        <v>46.930016402405698</v>
      </c>
      <c r="N32" s="28">
        <v>57.463276836158201</v>
      </c>
      <c r="O32" s="28">
        <v>58.225806451612897</v>
      </c>
      <c r="P32" s="28">
        <v>47.711864406779704</v>
      </c>
      <c r="Q32" s="28">
        <v>50.188302425106997</v>
      </c>
      <c r="R32" s="28" t="s">
        <v>98</v>
      </c>
      <c r="S32" s="29" t="s">
        <v>99</v>
      </c>
    </row>
    <row r="33" spans="1:19" x14ac:dyDescent="0.2">
      <c r="A33" s="1"/>
      <c r="C33" s="17" t="s">
        <v>36</v>
      </c>
      <c r="D33" s="28">
        <v>48.904965753424698</v>
      </c>
      <c r="E33" s="27"/>
      <c r="F33" s="28">
        <v>26.139112903225801</v>
      </c>
      <c r="G33" s="28">
        <v>29.988839285714299</v>
      </c>
      <c r="H33" s="28">
        <v>40.725806451612897</v>
      </c>
      <c r="I33" s="28">
        <v>48.0625</v>
      </c>
      <c r="J33" s="28">
        <v>53.397177419354797</v>
      </c>
      <c r="K33" s="28">
        <v>52.5729166666667</v>
      </c>
      <c r="L33" s="28">
        <v>64.264112903225794</v>
      </c>
      <c r="M33" s="28">
        <v>67.086693548387103</v>
      </c>
      <c r="N33" s="28">
        <v>56.25</v>
      </c>
      <c r="O33" s="28">
        <v>55.100806451612897</v>
      </c>
      <c r="P33" s="28">
        <v>48.6354166666667</v>
      </c>
      <c r="Q33" s="28">
        <v>43.125</v>
      </c>
      <c r="R33" s="28" t="s">
        <v>98</v>
      </c>
      <c r="S33" s="29" t="s">
        <v>99</v>
      </c>
    </row>
    <row r="34" spans="1:19" x14ac:dyDescent="0.2">
      <c r="A34" s="1"/>
      <c r="C34" s="17" t="s">
        <v>46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9"/>
    </row>
    <row r="35" spans="1:19" x14ac:dyDescent="0.2">
      <c r="A35" s="20"/>
      <c r="B35" s="15"/>
      <c r="C35" s="15" t="s">
        <v>45</v>
      </c>
      <c r="D35" s="28">
        <v>47.951473798475497</v>
      </c>
      <c r="E35" s="30"/>
      <c r="F35" s="28">
        <v>14.536637627223801</v>
      </c>
      <c r="G35" s="28">
        <v>22.479174437398999</v>
      </c>
      <c r="H35" s="28">
        <v>33.291220977568202</v>
      </c>
      <c r="I35" s="28">
        <v>49.794023788801901</v>
      </c>
      <c r="J35" s="28">
        <v>54.852747129341097</v>
      </c>
      <c r="K35" s="28">
        <v>60.847113431969802</v>
      </c>
      <c r="L35" s="28">
        <v>70.260254358628799</v>
      </c>
      <c r="M35" s="28">
        <v>71.262528425840102</v>
      </c>
      <c r="N35" s="28">
        <v>56.425877574702596</v>
      </c>
      <c r="O35" s="28">
        <v>54.423201100536197</v>
      </c>
      <c r="P35" s="28">
        <v>45.352480417754599</v>
      </c>
      <c r="Q35" s="28">
        <v>39.933594079743401</v>
      </c>
      <c r="R35" s="31"/>
      <c r="S35" s="32" t="s">
        <v>99</v>
      </c>
    </row>
    <row r="36" spans="1:19" x14ac:dyDescent="0.2">
      <c r="A36" s="21" t="s">
        <v>33</v>
      </c>
      <c r="B36" s="22"/>
      <c r="C36" s="22"/>
      <c r="D36" s="35">
        <v>2369.9178082191779</v>
      </c>
      <c r="E36" s="24"/>
      <c r="F36" s="24">
        <v>2293.6129032258063</v>
      </c>
      <c r="G36" s="24">
        <v>2300</v>
      </c>
      <c r="H36" s="24">
        <v>2355</v>
      </c>
      <c r="I36" s="24">
        <v>2355</v>
      </c>
      <c r="J36" s="24">
        <v>2389.9354838709678</v>
      </c>
      <c r="K36" s="24">
        <v>2396</v>
      </c>
      <c r="L36" s="24">
        <v>2396</v>
      </c>
      <c r="M36" s="24">
        <v>2396</v>
      </c>
      <c r="N36" s="24">
        <v>2396</v>
      </c>
      <c r="O36" s="24">
        <v>2396</v>
      </c>
      <c r="P36" s="24">
        <v>2396</v>
      </c>
      <c r="Q36" s="24">
        <v>2364.7419354838707</v>
      </c>
      <c r="R36" s="25"/>
      <c r="S36" s="26">
        <f>100*(D36-'2021'!D34)/'2021'!D34</f>
        <v>5.9555437965994429</v>
      </c>
    </row>
    <row r="37" spans="1:19" x14ac:dyDescent="0.2">
      <c r="A37" s="15"/>
      <c r="B37" s="15" t="s">
        <v>34</v>
      </c>
      <c r="C37" s="15"/>
      <c r="D37" s="31">
        <v>60.765762641326198</v>
      </c>
      <c r="E37" s="30"/>
      <c r="F37" s="31">
        <v>23.840398301032302</v>
      </c>
      <c r="G37" s="31">
        <v>33.683229813664603</v>
      </c>
      <c r="H37" s="31">
        <v>47.499486336552302</v>
      </c>
      <c r="I37" s="31">
        <v>55.160651096956798</v>
      </c>
      <c r="J37" s="31">
        <v>71.483911024727405</v>
      </c>
      <c r="K37" s="31">
        <v>72.472175848636596</v>
      </c>
      <c r="L37" s="31">
        <v>72.923959286983703</v>
      </c>
      <c r="M37" s="31">
        <v>74.460121708223397</v>
      </c>
      <c r="N37" s="31">
        <v>76.739009460211506</v>
      </c>
      <c r="O37" s="31">
        <v>71.200657008993502</v>
      </c>
      <c r="P37" s="31">
        <v>64.588202559821895</v>
      </c>
      <c r="Q37" s="31">
        <v>60.497633241027501</v>
      </c>
      <c r="R37" s="31"/>
      <c r="S37" s="32" t="s">
        <v>99</v>
      </c>
    </row>
    <row r="38" spans="1:19" x14ac:dyDescent="0.2">
      <c r="A38" s="21" t="s">
        <v>47</v>
      </c>
      <c r="B38" s="22"/>
      <c r="C38" s="22"/>
      <c r="D38" s="25">
        <v>1.7155393527901988</v>
      </c>
      <c r="E38" s="24"/>
      <c r="F38" s="25">
        <v>1.6463414634146301</v>
      </c>
      <c r="G38" s="25">
        <v>1.6251034340091022</v>
      </c>
      <c r="H38" s="25">
        <v>1.6646874262001956</v>
      </c>
      <c r="I38" s="25">
        <v>1.6947790062827512</v>
      </c>
      <c r="J38" s="25">
        <v>1.7748497663031382</v>
      </c>
      <c r="K38" s="25">
        <v>1.7023792207792208</v>
      </c>
      <c r="L38" s="25">
        <v>1.8268539629787071</v>
      </c>
      <c r="M38" s="25">
        <v>1.888139281828074</v>
      </c>
      <c r="N38" s="25">
        <v>1.7484173154247584</v>
      </c>
      <c r="O38" s="25">
        <v>1.7861765294549337</v>
      </c>
      <c r="P38" s="25">
        <v>1.5779827798277983</v>
      </c>
      <c r="Q38" s="25">
        <v>1.6507620469790705</v>
      </c>
      <c r="R38" s="25"/>
      <c r="S38" s="26">
        <f>100*(D38-'2021'!D36)/'2021'!D36</f>
        <v>3.3579277247393673</v>
      </c>
    </row>
    <row r="39" spans="1:19" x14ac:dyDescent="0.2">
      <c r="A39" s="1"/>
      <c r="B39" s="17" t="s">
        <v>37</v>
      </c>
      <c r="C39" s="17" t="s">
        <v>41</v>
      </c>
      <c r="D39" s="28">
        <v>1.6847897555927016</v>
      </c>
      <c r="E39" s="27"/>
      <c r="F39" s="28">
        <v>1.5751549586776858</v>
      </c>
      <c r="G39" s="28">
        <v>1.5653214062825047</v>
      </c>
      <c r="H39" s="28">
        <v>1.671660894443608</v>
      </c>
      <c r="I39" s="28">
        <v>1.6187949981053429</v>
      </c>
      <c r="J39" s="28">
        <v>1.7410842006609777</v>
      </c>
      <c r="K39" s="28">
        <v>1.7042530721966205</v>
      </c>
      <c r="L39" s="28">
        <v>1.878860489882854</v>
      </c>
      <c r="M39" s="28">
        <v>1.9171055359734606</v>
      </c>
      <c r="N39" s="28">
        <v>1.7215446197315751</v>
      </c>
      <c r="O39" s="28">
        <v>1.7137626642592034</v>
      </c>
      <c r="P39" s="28">
        <v>1.509295553813417</v>
      </c>
      <c r="Q39" s="28">
        <v>1.6006386730851723</v>
      </c>
      <c r="R39" s="28"/>
      <c r="S39" s="29">
        <f>100*(D39-'2021'!D37)/'2021'!D37</f>
        <v>4.7425796472240282</v>
      </c>
    </row>
    <row r="40" spans="1:19" x14ac:dyDescent="0.2">
      <c r="A40" s="1"/>
      <c r="C40" s="17" t="s">
        <v>35</v>
      </c>
      <c r="D40" s="28">
        <v>1.7135524237429942</v>
      </c>
      <c r="E40" s="27"/>
      <c r="F40" s="28">
        <v>1.5945040214477211</v>
      </c>
      <c r="G40" s="28">
        <v>1.5895099729130755</v>
      </c>
      <c r="H40" s="28">
        <v>1.61198738170347</v>
      </c>
      <c r="I40" s="28">
        <v>1.7147803247373448</v>
      </c>
      <c r="J40" s="28">
        <v>1.814246068455134</v>
      </c>
      <c r="K40" s="28">
        <v>1.7046536886957975</v>
      </c>
      <c r="L40" s="28">
        <v>1.790823792717569</v>
      </c>
      <c r="M40" s="28">
        <v>1.8765850459116746</v>
      </c>
      <c r="N40" s="28">
        <v>1.7905113986444856</v>
      </c>
      <c r="O40" s="28">
        <v>1.8810385940121876</v>
      </c>
      <c r="P40" s="28">
        <v>1.5002664771717888</v>
      </c>
      <c r="Q40" s="28">
        <v>1.6937223185056807</v>
      </c>
      <c r="R40" s="28"/>
      <c r="S40" s="29">
        <f>100*(D40-'2021'!D38)/'2021'!D38</f>
        <v>2.5323705696048968</v>
      </c>
    </row>
    <row r="41" spans="1:19" x14ac:dyDescent="0.2">
      <c r="A41" s="1"/>
      <c r="C41" s="17" t="s">
        <v>36</v>
      </c>
      <c r="D41" s="28">
        <v>1.6715717798373368</v>
      </c>
      <c r="E41" s="27"/>
      <c r="F41" s="28">
        <v>1.6246867167919798</v>
      </c>
      <c r="G41" s="28">
        <v>1.4911209766925637</v>
      </c>
      <c r="H41" s="28">
        <v>1.5580408792903973</v>
      </c>
      <c r="I41" s="28">
        <v>1.650214592274678</v>
      </c>
      <c r="J41" s="28">
        <v>1.7470316622691293</v>
      </c>
      <c r="K41" s="28">
        <v>1.578667500781983</v>
      </c>
      <c r="L41" s="28">
        <v>1.6754270696452036</v>
      </c>
      <c r="M41" s="28">
        <v>1.6567089868060743</v>
      </c>
      <c r="N41" s="28">
        <v>1.6965127238454289</v>
      </c>
      <c r="O41" s="28">
        <v>1.8472456911118622</v>
      </c>
      <c r="P41" s="28">
        <v>1.6393960674157304</v>
      </c>
      <c r="Q41" s="28">
        <v>1.5573352748452858</v>
      </c>
      <c r="R41" s="28"/>
      <c r="S41" s="29">
        <f>100*(D41-'2021'!D39)/'2021'!D39</f>
        <v>0</v>
      </c>
    </row>
    <row r="42" spans="1:19" x14ac:dyDescent="0.2">
      <c r="A42" s="1"/>
      <c r="C42" s="17" t="s">
        <v>46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  <c r="R42" s="29"/>
      <c r="S42" s="29"/>
    </row>
    <row r="43" spans="1:19" x14ac:dyDescent="0.2">
      <c r="A43" s="20"/>
      <c r="B43" s="15"/>
      <c r="C43" s="15" t="s">
        <v>45</v>
      </c>
      <c r="D43" s="31">
        <v>1.8130515534087233</v>
      </c>
      <c r="E43" s="30"/>
      <c r="F43" s="31">
        <v>1.9224459358687547</v>
      </c>
      <c r="G43" s="31">
        <v>1.8740606374708473</v>
      </c>
      <c r="H43" s="31">
        <v>1.7458775029446407</v>
      </c>
      <c r="I43" s="31">
        <v>1.8176426982950333</v>
      </c>
      <c r="J43" s="31">
        <v>1.8065649560795192</v>
      </c>
      <c r="K43" s="31">
        <v>1.7295291498309557</v>
      </c>
      <c r="L43" s="31">
        <v>1.814004059147579</v>
      </c>
      <c r="M43" s="31">
        <v>1.913531850735017</v>
      </c>
      <c r="N43" s="31">
        <v>1.7718866721326409</v>
      </c>
      <c r="O43" s="31">
        <v>1.8037591886107751</v>
      </c>
      <c r="P43" s="31">
        <v>1.7997927699746719</v>
      </c>
      <c r="Q43" s="31">
        <v>1.7575232198142414</v>
      </c>
      <c r="R43" s="31"/>
      <c r="S43" s="32">
        <f>100*(D43-'2021'!D41)/'2021'!D41</f>
        <v>2.6433450031284811</v>
      </c>
    </row>
    <row r="44" spans="1:19" ht="11.25" customHeight="1" x14ac:dyDescent="0.2">
      <c r="A44" s="88" t="s">
        <v>100</v>
      </c>
      <c r="B44" s="1"/>
      <c r="C44" s="1"/>
      <c r="S44" s="6" t="s">
        <v>0</v>
      </c>
    </row>
    <row r="45" spans="1:19" ht="11.25" customHeight="1" x14ac:dyDescent="0.2">
      <c r="A45" s="93" t="s">
        <v>51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17" t="s">
        <v>44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11.25" customHeight="1" x14ac:dyDescent="0.2">
      <c r="A47" s="93" t="s">
        <v>42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</row>
    <row r="48" spans="1:19" ht="11.25" customHeight="1" x14ac:dyDescent="0.2">
      <c r="A48" s="93" t="s">
        <v>43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</row>
    <row r="49" spans="19:19" x14ac:dyDescent="0.2">
      <c r="S49" s="19" t="s">
        <v>123</v>
      </c>
    </row>
  </sheetData>
  <mergeCells count="3">
    <mergeCell ref="A45:S45"/>
    <mergeCell ref="A47:S47"/>
    <mergeCell ref="A48:S4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6" max="16383" man="1"/>
  </rowBreaks>
  <ignoredErrors>
    <ignoredError sqref="D7" numberStoredAsText="1"/>
    <ignoredError sqref="F12:Q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4B8C-2854-4CD1-98FF-6C3EEE26D9A7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105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53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15</v>
      </c>
    </row>
    <row r="9" spans="1:19" x14ac:dyDescent="0.2">
      <c r="A9" s="21" t="s">
        <v>16</v>
      </c>
      <c r="B9" s="22"/>
      <c r="C9" s="22"/>
      <c r="D9" s="24">
        <v>305095</v>
      </c>
      <c r="E9" s="24"/>
      <c r="F9" s="24">
        <v>6048</v>
      </c>
      <c r="G9" s="24">
        <v>6824</v>
      </c>
      <c r="H9" s="24">
        <v>12903</v>
      </c>
      <c r="I9" s="24">
        <v>20912</v>
      </c>
      <c r="J9" s="24">
        <v>23473</v>
      </c>
      <c r="K9" s="24">
        <v>21935</v>
      </c>
      <c r="L9" s="24">
        <v>29881</v>
      </c>
      <c r="M9" s="24">
        <v>43652</v>
      </c>
      <c r="N9" s="24">
        <v>37114</v>
      </c>
      <c r="O9" s="24">
        <v>39395</v>
      </c>
      <c r="P9" s="24">
        <v>36547</v>
      </c>
      <c r="Q9" s="24">
        <v>26411</v>
      </c>
      <c r="R9" s="25"/>
      <c r="S9" s="26">
        <f>100*(D9-'2020'!D9)/'2020'!D9</f>
        <v>41.681256066016836</v>
      </c>
    </row>
    <row r="10" spans="1:19" x14ac:dyDescent="0.2">
      <c r="B10" s="17" t="s">
        <v>17</v>
      </c>
      <c r="D10" s="27">
        <v>212639</v>
      </c>
      <c r="E10" s="27"/>
      <c r="F10" s="27">
        <v>4790</v>
      </c>
      <c r="G10" s="27">
        <v>5498</v>
      </c>
      <c r="H10" s="27">
        <v>10642</v>
      </c>
      <c r="I10" s="27">
        <v>17954</v>
      </c>
      <c r="J10" s="27">
        <v>19320</v>
      </c>
      <c r="K10" s="27">
        <v>16194</v>
      </c>
      <c r="L10" s="27">
        <v>18985</v>
      </c>
      <c r="M10" s="27">
        <v>24180</v>
      </c>
      <c r="N10" s="27">
        <v>24316</v>
      </c>
      <c r="O10" s="27">
        <v>26454</v>
      </c>
      <c r="P10" s="27">
        <v>26117</v>
      </c>
      <c r="Q10" s="27">
        <v>18189</v>
      </c>
      <c r="R10" s="28"/>
      <c r="S10" s="29">
        <f>100*(D10-'2020'!D10)/'2020'!D10</f>
        <v>45.881957450895641</v>
      </c>
    </row>
    <row r="11" spans="1:19" x14ac:dyDescent="0.2">
      <c r="B11" s="17" t="s">
        <v>18</v>
      </c>
      <c r="D11" s="27">
        <v>92456</v>
      </c>
      <c r="E11" s="27"/>
      <c r="F11" s="27">
        <v>1258</v>
      </c>
      <c r="G11" s="27">
        <v>1326</v>
      </c>
      <c r="H11" s="27">
        <v>2261</v>
      </c>
      <c r="I11" s="27">
        <v>2958</v>
      </c>
      <c r="J11" s="27">
        <v>4153</v>
      </c>
      <c r="K11" s="27">
        <v>5741</v>
      </c>
      <c r="L11" s="27">
        <v>10896</v>
      </c>
      <c r="M11" s="27">
        <v>19472</v>
      </c>
      <c r="N11" s="27">
        <v>12798</v>
      </c>
      <c r="O11" s="27">
        <v>12941</v>
      </c>
      <c r="P11" s="27">
        <v>10430</v>
      </c>
      <c r="Q11" s="27">
        <v>8222</v>
      </c>
      <c r="R11" s="28"/>
      <c r="S11" s="29">
        <f>100*(D11-'2020'!D11)/'2020'!D11</f>
        <v>32.881083100980192</v>
      </c>
    </row>
    <row r="12" spans="1:19" x14ac:dyDescent="0.2">
      <c r="A12" s="18" t="s">
        <v>19</v>
      </c>
      <c r="D12" s="27">
        <v>506398</v>
      </c>
      <c r="E12" s="27"/>
      <c r="F12" s="27">
        <v>10008</v>
      </c>
      <c r="G12" s="27">
        <v>11035</v>
      </c>
      <c r="H12" s="27">
        <v>21457</v>
      </c>
      <c r="I12" s="27">
        <v>33054</v>
      </c>
      <c r="J12" s="27">
        <v>35970</v>
      </c>
      <c r="K12" s="27">
        <v>35094</v>
      </c>
      <c r="L12" s="27">
        <v>52376</v>
      </c>
      <c r="M12" s="27">
        <v>76219</v>
      </c>
      <c r="N12" s="27">
        <v>62906</v>
      </c>
      <c r="O12" s="27">
        <v>65789</v>
      </c>
      <c r="P12" s="27">
        <v>60114</v>
      </c>
      <c r="Q12" s="27">
        <v>42376</v>
      </c>
      <c r="R12" s="28"/>
      <c r="S12" s="29">
        <f>100*(D12-'2020'!D12)/'2020'!D12</f>
        <v>43.681425470640811</v>
      </c>
    </row>
    <row r="13" spans="1:19" x14ac:dyDescent="0.2">
      <c r="B13" s="17" t="s">
        <v>17</v>
      </c>
      <c r="D13" s="27">
        <v>322539</v>
      </c>
      <c r="E13" s="27"/>
      <c r="F13" s="27">
        <v>7432</v>
      </c>
      <c r="G13" s="27">
        <v>8316</v>
      </c>
      <c r="H13" s="27">
        <v>16516</v>
      </c>
      <c r="I13" s="27">
        <v>27167</v>
      </c>
      <c r="J13" s="27">
        <v>28288</v>
      </c>
      <c r="K13" s="27">
        <v>24578</v>
      </c>
      <c r="L13" s="27">
        <v>30429</v>
      </c>
      <c r="M13" s="27">
        <v>38284</v>
      </c>
      <c r="N13" s="27">
        <v>37039</v>
      </c>
      <c r="O13" s="27">
        <v>39788</v>
      </c>
      <c r="P13" s="27">
        <v>38656</v>
      </c>
      <c r="Q13" s="27">
        <v>26046</v>
      </c>
      <c r="R13" s="28"/>
      <c r="S13" s="29">
        <f>100*(D13-'2020'!D13)/'2020'!D13</f>
        <v>45.74608453606384</v>
      </c>
    </row>
    <row r="14" spans="1:19" x14ac:dyDescent="0.2">
      <c r="B14" s="17" t="s">
        <v>18</v>
      </c>
      <c r="D14" s="27">
        <v>183859</v>
      </c>
      <c r="E14" s="27"/>
      <c r="F14" s="27">
        <v>2576</v>
      </c>
      <c r="G14" s="27">
        <v>2719</v>
      </c>
      <c r="H14" s="27">
        <v>4941</v>
      </c>
      <c r="I14" s="27">
        <v>5887</v>
      </c>
      <c r="J14" s="27">
        <v>7682</v>
      </c>
      <c r="K14" s="27">
        <v>10516</v>
      </c>
      <c r="L14" s="27">
        <v>21947</v>
      </c>
      <c r="M14" s="27">
        <v>37935</v>
      </c>
      <c r="N14" s="27">
        <v>25867</v>
      </c>
      <c r="O14" s="27">
        <v>26001</v>
      </c>
      <c r="P14" s="27">
        <v>21458</v>
      </c>
      <c r="Q14" s="27">
        <v>16330</v>
      </c>
      <c r="R14" s="28"/>
      <c r="S14" s="29">
        <f>100*(D14-'2020'!D14)/'2020'!D14</f>
        <v>40.197341832960966</v>
      </c>
    </row>
    <row r="15" spans="1:19" x14ac:dyDescent="0.2">
      <c r="B15" s="17" t="s">
        <v>37</v>
      </c>
      <c r="C15" s="17" t="s">
        <v>20</v>
      </c>
      <c r="D15" s="27">
        <v>54635</v>
      </c>
      <c r="E15" s="27"/>
      <c r="F15" s="27">
        <v>889</v>
      </c>
      <c r="G15" s="27">
        <v>980</v>
      </c>
      <c r="H15" s="27">
        <v>1983</v>
      </c>
      <c r="I15" s="27">
        <v>2410</v>
      </c>
      <c r="J15" s="27">
        <v>3139</v>
      </c>
      <c r="K15" s="27">
        <v>4525</v>
      </c>
      <c r="L15" s="27">
        <v>6699</v>
      </c>
      <c r="M15" s="27">
        <v>9754</v>
      </c>
      <c r="N15" s="27">
        <v>7393</v>
      </c>
      <c r="O15" s="27">
        <v>7604</v>
      </c>
      <c r="P15" s="27">
        <v>6086</v>
      </c>
      <c r="Q15" s="27">
        <v>3173</v>
      </c>
      <c r="R15" s="28"/>
      <c r="S15" s="29">
        <f>100*(D15-'2020'!D15)/'2020'!D15</f>
        <v>20.631030447550287</v>
      </c>
    </row>
    <row r="16" spans="1:19" x14ac:dyDescent="0.2">
      <c r="C16" s="17" t="s">
        <v>21</v>
      </c>
      <c r="D16" s="27">
        <v>17438</v>
      </c>
      <c r="E16" s="27"/>
      <c r="F16" s="27">
        <v>405</v>
      </c>
      <c r="G16" s="27">
        <v>267</v>
      </c>
      <c r="H16" s="27">
        <v>453</v>
      </c>
      <c r="I16" s="27">
        <v>787</v>
      </c>
      <c r="J16" s="27">
        <v>1210</v>
      </c>
      <c r="K16" s="27">
        <v>984</v>
      </c>
      <c r="L16" s="27">
        <v>2053</v>
      </c>
      <c r="M16" s="27">
        <v>3734</v>
      </c>
      <c r="N16" s="27">
        <v>1764</v>
      </c>
      <c r="O16" s="27">
        <v>2231</v>
      </c>
      <c r="P16" s="27">
        <v>1874</v>
      </c>
      <c r="Q16" s="27">
        <v>1676</v>
      </c>
      <c r="R16" s="28"/>
      <c r="S16" s="29">
        <f>100*(D16-'2020'!D16)/'2020'!D16</f>
        <v>35.968810916179336</v>
      </c>
    </row>
    <row r="17" spans="1:19" x14ac:dyDescent="0.2">
      <c r="C17" s="17" t="s">
        <v>22</v>
      </c>
      <c r="D17" s="27">
        <v>11901</v>
      </c>
      <c r="E17" s="27"/>
      <c r="F17" s="27">
        <v>176</v>
      </c>
      <c r="G17" s="27">
        <v>156</v>
      </c>
      <c r="H17" s="27">
        <v>214</v>
      </c>
      <c r="I17" s="27">
        <v>344</v>
      </c>
      <c r="J17" s="27">
        <v>414</v>
      </c>
      <c r="K17" s="27">
        <v>762</v>
      </c>
      <c r="L17" s="27">
        <v>950</v>
      </c>
      <c r="M17" s="27">
        <v>2800</v>
      </c>
      <c r="N17" s="27">
        <v>1233</v>
      </c>
      <c r="O17" s="27">
        <v>1611</v>
      </c>
      <c r="P17" s="27">
        <v>1824</v>
      </c>
      <c r="Q17" s="27">
        <v>1417</v>
      </c>
      <c r="R17" s="28"/>
      <c r="S17" s="29">
        <f>100*(D17-'2020'!D17)/'2020'!D17</f>
        <v>60.54229057061918</v>
      </c>
    </row>
    <row r="18" spans="1:19" x14ac:dyDescent="0.2">
      <c r="C18" s="17" t="s">
        <v>23</v>
      </c>
      <c r="D18" s="27">
        <v>5858</v>
      </c>
      <c r="E18" s="27"/>
      <c r="F18" s="27">
        <v>108</v>
      </c>
      <c r="G18" s="27">
        <v>76</v>
      </c>
      <c r="H18" s="27">
        <v>222</v>
      </c>
      <c r="I18" s="27">
        <v>152</v>
      </c>
      <c r="J18" s="27">
        <v>191</v>
      </c>
      <c r="K18" s="27">
        <v>423</v>
      </c>
      <c r="L18" s="27">
        <v>610</v>
      </c>
      <c r="M18" s="27">
        <v>1159</v>
      </c>
      <c r="N18" s="27">
        <v>853</v>
      </c>
      <c r="O18" s="27">
        <v>869</v>
      </c>
      <c r="P18" s="27">
        <v>834</v>
      </c>
      <c r="Q18" s="27">
        <v>361</v>
      </c>
      <c r="R18" s="28"/>
      <c r="S18" s="29">
        <f>100*(D18-'2020'!D18)/'2020'!D18</f>
        <v>29.458563535911601</v>
      </c>
    </row>
    <row r="19" spans="1:19" x14ac:dyDescent="0.2">
      <c r="C19" s="17" t="s">
        <v>24</v>
      </c>
      <c r="D19" s="27">
        <v>8898</v>
      </c>
      <c r="E19" s="27"/>
      <c r="F19" s="27">
        <v>82</v>
      </c>
      <c r="G19" s="27">
        <v>146</v>
      </c>
      <c r="H19" s="27">
        <v>129</v>
      </c>
      <c r="I19" s="27">
        <v>158</v>
      </c>
      <c r="J19" s="27">
        <v>215</v>
      </c>
      <c r="K19" s="27">
        <v>345</v>
      </c>
      <c r="L19" s="27">
        <v>1018</v>
      </c>
      <c r="M19" s="27">
        <v>2780</v>
      </c>
      <c r="N19" s="27">
        <v>992</v>
      </c>
      <c r="O19" s="27">
        <v>1415</v>
      </c>
      <c r="P19" s="27">
        <v>714</v>
      </c>
      <c r="Q19" s="27">
        <v>904</v>
      </c>
      <c r="R19" s="28"/>
      <c r="S19" s="29">
        <f>100*(D19-'2020'!D19)/'2020'!D19</f>
        <v>177.19626168224298</v>
      </c>
    </row>
    <row r="20" spans="1:19" x14ac:dyDescent="0.2">
      <c r="C20" s="17" t="s">
        <v>40</v>
      </c>
      <c r="D20" s="27">
        <v>6179</v>
      </c>
      <c r="E20" s="27"/>
      <c r="F20" s="27">
        <v>84</v>
      </c>
      <c r="G20" s="27">
        <v>210</v>
      </c>
      <c r="H20" s="27">
        <v>314</v>
      </c>
      <c r="I20" s="27">
        <v>138</v>
      </c>
      <c r="J20" s="27">
        <v>139</v>
      </c>
      <c r="K20" s="27">
        <v>105</v>
      </c>
      <c r="L20" s="27">
        <v>504</v>
      </c>
      <c r="M20" s="27">
        <v>1191</v>
      </c>
      <c r="N20" s="27">
        <v>1214</v>
      </c>
      <c r="O20" s="27">
        <v>1076</v>
      </c>
      <c r="P20" s="27">
        <v>825</v>
      </c>
      <c r="Q20" s="27">
        <v>379</v>
      </c>
      <c r="R20" s="28"/>
      <c r="S20" s="29">
        <f>100*(D20-'2020'!D20)/'2020'!D20</f>
        <v>14.151117679660077</v>
      </c>
    </row>
    <row r="21" spans="1:19" x14ac:dyDescent="0.2">
      <c r="C21" s="17" t="s">
        <v>25</v>
      </c>
      <c r="D21" s="27">
        <v>15794</v>
      </c>
      <c r="E21" s="27"/>
      <c r="F21" s="27">
        <v>110</v>
      </c>
      <c r="G21" s="27">
        <v>99</v>
      </c>
      <c r="H21" s="27">
        <v>163</v>
      </c>
      <c r="I21" s="27">
        <v>202</v>
      </c>
      <c r="J21" s="27">
        <v>371</v>
      </c>
      <c r="K21" s="27">
        <v>624</v>
      </c>
      <c r="L21" s="27">
        <v>1830</v>
      </c>
      <c r="M21" s="27">
        <v>3347</v>
      </c>
      <c r="N21" s="27">
        <v>3107</v>
      </c>
      <c r="O21" s="27">
        <v>2370</v>
      </c>
      <c r="P21" s="27">
        <v>1758</v>
      </c>
      <c r="Q21" s="27">
        <v>1813</v>
      </c>
      <c r="R21" s="28"/>
      <c r="S21" s="29">
        <f>100*(D21-'2020'!D21)/'2020'!D21</f>
        <v>69.974171330176489</v>
      </c>
    </row>
    <row r="22" spans="1:19" x14ac:dyDescent="0.2">
      <c r="C22" s="17" t="s">
        <v>26</v>
      </c>
      <c r="D22" s="27">
        <v>912</v>
      </c>
      <c r="E22" s="27"/>
      <c r="F22" s="27">
        <v>6</v>
      </c>
      <c r="G22" s="27">
        <v>2</v>
      </c>
      <c r="H22" s="27">
        <v>17</v>
      </c>
      <c r="I22" s="27">
        <v>76</v>
      </c>
      <c r="J22" s="27">
        <v>28</v>
      </c>
      <c r="K22" s="27">
        <v>24</v>
      </c>
      <c r="L22" s="27">
        <v>58</v>
      </c>
      <c r="M22" s="27">
        <v>243</v>
      </c>
      <c r="N22" s="27">
        <v>95</v>
      </c>
      <c r="O22" s="27">
        <v>137</v>
      </c>
      <c r="P22" s="27">
        <v>86</v>
      </c>
      <c r="Q22" s="27">
        <v>140</v>
      </c>
      <c r="R22" s="28"/>
      <c r="S22" s="29">
        <f>100*(D22-'2020'!D22)/'2020'!D22</f>
        <v>-54.0785498489426</v>
      </c>
    </row>
    <row r="23" spans="1:19" x14ac:dyDescent="0.2">
      <c r="C23" s="17" t="s">
        <v>27</v>
      </c>
      <c r="D23" s="27">
        <v>448</v>
      </c>
      <c r="E23" s="27"/>
      <c r="F23" s="27">
        <v>6</v>
      </c>
      <c r="G23" s="27">
        <v>0</v>
      </c>
      <c r="H23" s="27">
        <v>2</v>
      </c>
      <c r="I23" s="27">
        <v>2</v>
      </c>
      <c r="J23" s="27">
        <v>5</v>
      </c>
      <c r="K23" s="27">
        <v>12</v>
      </c>
      <c r="L23" s="27">
        <v>52</v>
      </c>
      <c r="M23" s="27">
        <v>81</v>
      </c>
      <c r="N23" s="27">
        <v>56</v>
      </c>
      <c r="O23" s="27">
        <v>75</v>
      </c>
      <c r="P23" s="27">
        <v>125</v>
      </c>
      <c r="Q23" s="27">
        <v>32</v>
      </c>
      <c r="R23" s="28"/>
      <c r="S23" s="29">
        <f>100*(D23-'2020'!D23)/'2020'!D23</f>
        <v>-63.87096774193548</v>
      </c>
    </row>
    <row r="24" spans="1:19" x14ac:dyDescent="0.2">
      <c r="A24" s="15"/>
      <c r="B24" s="15"/>
      <c r="C24" s="15" t="s">
        <v>28</v>
      </c>
      <c r="D24" s="30">
        <v>545</v>
      </c>
      <c r="E24" s="30"/>
      <c r="F24" s="30">
        <v>0</v>
      </c>
      <c r="G24" s="30">
        <v>0</v>
      </c>
      <c r="H24" s="30">
        <v>17</v>
      </c>
      <c r="I24" s="30">
        <v>5</v>
      </c>
      <c r="J24" s="30">
        <v>2</v>
      </c>
      <c r="K24" s="30">
        <v>24</v>
      </c>
      <c r="L24" s="30">
        <v>32</v>
      </c>
      <c r="M24" s="30">
        <v>34</v>
      </c>
      <c r="N24" s="30">
        <v>110</v>
      </c>
      <c r="O24" s="30">
        <v>141</v>
      </c>
      <c r="P24" s="30">
        <v>112</v>
      </c>
      <c r="Q24" s="30">
        <v>68</v>
      </c>
      <c r="R24" s="31"/>
      <c r="S24" s="29">
        <f>100*(D24-'2020'!D24)/'2020'!D24</f>
        <v>-57.587548638132297</v>
      </c>
    </row>
    <row r="25" spans="1:19" x14ac:dyDescent="0.2">
      <c r="A25" s="21" t="s">
        <v>39</v>
      </c>
      <c r="D25" s="33">
        <f t="shared" ref="D25:D26" si="0">AVERAGE(F25:Q25)</f>
        <v>35</v>
      </c>
      <c r="E25" s="27"/>
      <c r="F25" s="33">
        <v>35</v>
      </c>
      <c r="G25" s="33">
        <v>35</v>
      </c>
      <c r="H25" s="33">
        <v>35</v>
      </c>
      <c r="I25" s="33">
        <v>35</v>
      </c>
      <c r="J25" s="33">
        <v>35</v>
      </c>
      <c r="K25" s="33">
        <v>35</v>
      </c>
      <c r="L25" s="33">
        <v>35</v>
      </c>
      <c r="M25" s="33">
        <v>35</v>
      </c>
      <c r="N25" s="33">
        <v>35</v>
      </c>
      <c r="O25" s="33">
        <v>35</v>
      </c>
      <c r="P25" s="33">
        <v>35</v>
      </c>
      <c r="Q25" s="33">
        <v>35</v>
      </c>
      <c r="R25" s="28"/>
      <c r="S25" s="26">
        <f>100*(D25-'2020'!D25)/'2020'!D25</f>
        <v>0.71942446043165464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32.166666666666664</v>
      </c>
      <c r="E26" s="30"/>
      <c r="F26" s="33">
        <v>28</v>
      </c>
      <c r="G26" s="33">
        <v>28</v>
      </c>
      <c r="H26" s="33">
        <v>30</v>
      </c>
      <c r="I26" s="33">
        <v>31</v>
      </c>
      <c r="J26" s="33">
        <v>33</v>
      </c>
      <c r="K26" s="33">
        <v>33</v>
      </c>
      <c r="L26" s="33">
        <v>33</v>
      </c>
      <c r="M26" s="33">
        <v>34</v>
      </c>
      <c r="N26" s="33">
        <v>34</v>
      </c>
      <c r="O26" s="33">
        <v>34</v>
      </c>
      <c r="P26" s="33">
        <v>34</v>
      </c>
      <c r="Q26" s="33">
        <v>34</v>
      </c>
      <c r="R26" s="31"/>
      <c r="S26" s="32">
        <f>100*(D26-'2020'!D26)/'2020'!D26</f>
        <v>2.3872679045092724</v>
      </c>
    </row>
    <row r="27" spans="1:19" x14ac:dyDescent="0.2">
      <c r="A27" s="21" t="s">
        <v>32</v>
      </c>
      <c r="B27" s="22"/>
      <c r="C27" s="22"/>
      <c r="D27" s="35">
        <v>4341.9945205479453</v>
      </c>
      <c r="E27" s="24"/>
      <c r="F27" s="35">
        <v>3734.6129032258063</v>
      </c>
      <c r="G27" s="35">
        <v>3799.5</v>
      </c>
      <c r="H27" s="35">
        <v>3805.4193548387098</v>
      </c>
      <c r="I27" s="35">
        <v>4208.666666666667</v>
      </c>
      <c r="J27" s="35">
        <v>4531.5806451612907</v>
      </c>
      <c r="K27" s="35">
        <v>4551</v>
      </c>
      <c r="L27" s="35">
        <v>4500.9354838709678</v>
      </c>
      <c r="M27" s="35">
        <v>4611</v>
      </c>
      <c r="N27" s="35">
        <v>4611</v>
      </c>
      <c r="O27" s="35">
        <v>4611</v>
      </c>
      <c r="P27" s="35">
        <v>4618</v>
      </c>
      <c r="Q27" s="35">
        <v>4488.7419354838712</v>
      </c>
      <c r="R27" s="25"/>
      <c r="S27" s="26">
        <f>100*(D27-'2020'!D27)/'2020'!D27</f>
        <v>12.956959012208427</v>
      </c>
    </row>
    <row r="28" spans="1:19" x14ac:dyDescent="0.2">
      <c r="B28" s="17" t="s">
        <v>101</v>
      </c>
      <c r="D28" s="28">
        <v>31.952868071487899</v>
      </c>
      <c r="E28" s="27"/>
      <c r="F28" s="28">
        <v>8.64450260423415</v>
      </c>
      <c r="G28" s="28">
        <v>10.372605418006099</v>
      </c>
      <c r="H28" s="28">
        <v>18.188830869388301</v>
      </c>
      <c r="I28" s="28">
        <v>26.179312529700599</v>
      </c>
      <c r="J28" s="28">
        <v>25.605250606852302</v>
      </c>
      <c r="K28" s="28">
        <v>25.704240826191999</v>
      </c>
      <c r="L28" s="28">
        <v>37.537716173698698</v>
      </c>
      <c r="M28" s="28">
        <v>53.321999986008201</v>
      </c>
      <c r="N28" s="28">
        <v>45.475312658136303</v>
      </c>
      <c r="O28" s="28">
        <v>46.025283158785797</v>
      </c>
      <c r="P28" s="28">
        <v>43.391078388913002</v>
      </c>
      <c r="Q28" s="28">
        <v>30.453248629187001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35.902257013233303</v>
      </c>
      <c r="E29" s="27"/>
      <c r="F29" s="28">
        <v>12.303700058162899</v>
      </c>
      <c r="G29" s="28">
        <v>12.7100840336134</v>
      </c>
      <c r="H29" s="28">
        <v>22.095099899542401</v>
      </c>
      <c r="I29" s="28">
        <v>35.430603613994599</v>
      </c>
      <c r="J29" s="28">
        <v>32.409213869989301</v>
      </c>
      <c r="K29" s="28">
        <v>24.815749621403299</v>
      </c>
      <c r="L29" s="28">
        <v>38.9441630978164</v>
      </c>
      <c r="M29" s="28">
        <v>58.412987901190299</v>
      </c>
      <c r="N29" s="28">
        <v>47.995961635537597</v>
      </c>
      <c r="O29" s="28">
        <v>50.2532119652831</v>
      </c>
      <c r="P29" s="28">
        <v>45.6890459363958</v>
      </c>
      <c r="Q29" s="28">
        <v>37.021054859878497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39.188209164941803</v>
      </c>
      <c r="E30" s="27"/>
      <c r="F30" s="28">
        <v>10.294519425168</v>
      </c>
      <c r="G30" s="28">
        <v>14.369117121410699</v>
      </c>
      <c r="H30" s="28">
        <v>27.6929137304679</v>
      </c>
      <c r="I30" s="28">
        <v>31.664405246494798</v>
      </c>
      <c r="J30" s="28">
        <v>32.174902613034497</v>
      </c>
      <c r="K30" s="28">
        <v>36.255088195386698</v>
      </c>
      <c r="L30" s="28">
        <v>46.912420756045996</v>
      </c>
      <c r="M30" s="28">
        <v>61.941959768486697</v>
      </c>
      <c r="N30" s="28">
        <v>56.670849017147603</v>
      </c>
      <c r="O30" s="28">
        <v>51.823369895171403</v>
      </c>
      <c r="P30" s="28">
        <v>51.058134671685501</v>
      </c>
      <c r="Q30" s="28">
        <v>32.533697803751501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19.459307113383399</v>
      </c>
      <c r="E31" s="27"/>
      <c r="F31" s="28">
        <v>1.51738442224769</v>
      </c>
      <c r="G31" s="28">
        <v>1.62176533144275</v>
      </c>
      <c r="H31" s="28">
        <v>3.75564535298312</v>
      </c>
      <c r="I31" s="28">
        <v>4.6925566343042098</v>
      </c>
      <c r="J31" s="28">
        <v>8.2638116425658108</v>
      </c>
      <c r="K31" s="28">
        <v>18.098659003831401</v>
      </c>
      <c r="L31" s="28">
        <v>21.366332962550999</v>
      </c>
      <c r="M31" s="28">
        <v>36.600852799406702</v>
      </c>
      <c r="N31" s="28">
        <v>31.800766283524901</v>
      </c>
      <c r="O31" s="28">
        <v>31.938264738598399</v>
      </c>
      <c r="P31" s="28">
        <v>33.175287356321803</v>
      </c>
      <c r="Q31" s="28">
        <v>18.604004449388199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27.601920575781602</v>
      </c>
      <c r="E33" s="30"/>
      <c r="F33" s="28">
        <v>6.8100670556474796</v>
      </c>
      <c r="G33" s="28">
        <v>7.6233033194463102</v>
      </c>
      <c r="H33" s="28">
        <v>8.9126938366764801</v>
      </c>
      <c r="I33" s="28">
        <v>20.101220601369501</v>
      </c>
      <c r="J33" s="28">
        <v>20.159151193633999</v>
      </c>
      <c r="K33" s="28">
        <v>25.068894752272101</v>
      </c>
      <c r="L33" s="28">
        <v>39.322495531534599</v>
      </c>
      <c r="M33" s="28">
        <v>48.6452747751582</v>
      </c>
      <c r="N33" s="28">
        <v>41.606566989152697</v>
      </c>
      <c r="O33" s="28">
        <v>43.217862513121702</v>
      </c>
      <c r="P33" s="28">
        <v>40.285547785547799</v>
      </c>
      <c r="Q33" s="28">
        <v>24.964230527099001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2236.709589041096</v>
      </c>
      <c r="E34" s="24"/>
      <c r="F34" s="24">
        <v>1875.9032258064517</v>
      </c>
      <c r="G34" s="24">
        <v>1930.5</v>
      </c>
      <c r="H34" s="24">
        <v>1950.5806451612902</v>
      </c>
      <c r="I34" s="24">
        <v>2157.3333333333335</v>
      </c>
      <c r="J34" s="24">
        <v>2343.7096774193546</v>
      </c>
      <c r="K34" s="24">
        <v>2353</v>
      </c>
      <c r="L34" s="24">
        <v>2322.5483870967741</v>
      </c>
      <c r="M34" s="24">
        <v>2394</v>
      </c>
      <c r="N34" s="24">
        <v>2394</v>
      </c>
      <c r="O34" s="24">
        <v>2394</v>
      </c>
      <c r="P34" s="24">
        <v>2394</v>
      </c>
      <c r="Q34" s="24">
        <v>2312.6451612903224</v>
      </c>
      <c r="R34" s="25"/>
      <c r="S34" s="26">
        <f>100*(D34-'2020'!D34)/'2020'!D34</f>
        <v>9.536411920970389</v>
      </c>
    </row>
    <row r="35" spans="1:19" x14ac:dyDescent="0.2">
      <c r="A35" s="15"/>
      <c r="B35" s="15" t="s">
        <v>34</v>
      </c>
      <c r="C35" s="15"/>
      <c r="D35" s="31">
        <v>42.019772194723402</v>
      </c>
      <c r="E35" s="30"/>
      <c r="F35" s="31">
        <v>13.251251010265999</v>
      </c>
      <c r="G35" s="31">
        <v>15.1977651977652</v>
      </c>
      <c r="H35" s="31">
        <v>27.692333134881299</v>
      </c>
      <c r="I35" s="31">
        <v>33.997218788627897</v>
      </c>
      <c r="J35" s="31">
        <v>35.207487440644101</v>
      </c>
      <c r="K35" s="31">
        <v>34.492137696557599</v>
      </c>
      <c r="L35" s="31">
        <v>44.127001763913398</v>
      </c>
      <c r="M35" s="31">
        <v>64.509391758967297</v>
      </c>
      <c r="N35" s="31">
        <v>61.993873572820902</v>
      </c>
      <c r="O35" s="31">
        <v>60.326892500067402</v>
      </c>
      <c r="P35" s="31">
        <v>60.317460317460302</v>
      </c>
      <c r="Q35" s="31">
        <v>36.532667522178201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1.65980432324358</v>
      </c>
      <c r="E36" s="24"/>
      <c r="F36" s="25">
        <v>1.6547619047619047</v>
      </c>
      <c r="G36" s="25">
        <v>1.617086752637749</v>
      </c>
      <c r="H36" s="25">
        <v>1.6629466015655274</v>
      </c>
      <c r="I36" s="25">
        <v>1.5806235654169856</v>
      </c>
      <c r="J36" s="25">
        <v>1.5323989264261066</v>
      </c>
      <c r="K36" s="25">
        <v>1.5999088215181216</v>
      </c>
      <c r="L36" s="25">
        <v>1.7528195174190957</v>
      </c>
      <c r="M36" s="25">
        <v>1.7460597452579492</v>
      </c>
      <c r="N36" s="25">
        <v>1.6949399148569273</v>
      </c>
      <c r="O36" s="25">
        <v>1.6699835004442187</v>
      </c>
      <c r="P36" s="25">
        <v>1.6448408898131173</v>
      </c>
      <c r="Q36" s="25">
        <v>1.604482980576275</v>
      </c>
      <c r="R36" s="25"/>
      <c r="S36" s="26">
        <f>100*(D36-'2020'!D36)/'2020'!D36</f>
        <v>1.4117388991046207</v>
      </c>
    </row>
    <row r="37" spans="1:19" x14ac:dyDescent="0.2">
      <c r="A37" s="1"/>
      <c r="B37" s="17" t="s">
        <v>37</v>
      </c>
      <c r="C37" s="17" t="s">
        <v>41</v>
      </c>
      <c r="D37" s="28">
        <v>1.6085051191856465</v>
      </c>
      <c r="E37" s="27"/>
      <c r="F37" s="28">
        <v>1.6157461809635723</v>
      </c>
      <c r="G37" s="28">
        <v>1.4777298850574712</v>
      </c>
      <c r="H37" s="28">
        <v>1.4866691701088997</v>
      </c>
      <c r="I37" s="28">
        <v>1.4594187980045925</v>
      </c>
      <c r="J37" s="28">
        <v>1.4799730478400839</v>
      </c>
      <c r="K37" s="28">
        <v>1.5864888123924268</v>
      </c>
      <c r="L37" s="28">
        <v>1.7369453119326022</v>
      </c>
      <c r="M37" s="28">
        <v>1.8380815740930518</v>
      </c>
      <c r="N37" s="28">
        <v>1.6676800748362957</v>
      </c>
      <c r="O37" s="28">
        <v>1.6182161396885324</v>
      </c>
      <c r="P37" s="28">
        <v>1.5335479498475093</v>
      </c>
      <c r="Q37" s="28">
        <v>1.5525129745971047</v>
      </c>
      <c r="R37" s="28"/>
      <c r="S37" s="29">
        <f>100*(D37-'2020'!D37)/'2020'!D37</f>
        <v>1.8464757310380566</v>
      </c>
    </row>
    <row r="38" spans="1:19" x14ac:dyDescent="0.2">
      <c r="A38" s="1"/>
      <c r="C38" s="17" t="s">
        <v>35</v>
      </c>
      <c r="D38" s="28">
        <v>1.6712306701030928</v>
      </c>
      <c r="E38" s="27"/>
      <c r="F38" s="28">
        <v>1.8653465346534654</v>
      </c>
      <c r="G38" s="28">
        <v>1.6297297297297297</v>
      </c>
      <c r="H38" s="28">
        <v>1.8472992700729927</v>
      </c>
      <c r="I38" s="28">
        <v>1.6399625204966035</v>
      </c>
      <c r="J38" s="28">
        <v>1.6306566104702751</v>
      </c>
      <c r="K38" s="28">
        <v>1.6180863948324586</v>
      </c>
      <c r="L38" s="28">
        <v>1.6691729323308271</v>
      </c>
      <c r="M38" s="28">
        <v>1.6788064940763492</v>
      </c>
      <c r="N38" s="28">
        <v>1.7141049968374447</v>
      </c>
      <c r="O38" s="28">
        <v>1.63004455760662</v>
      </c>
      <c r="P38" s="28">
        <v>1.6836298441594262</v>
      </c>
      <c r="Q38" s="28">
        <v>1.5971772327626099</v>
      </c>
      <c r="R38" s="28"/>
      <c r="S38" s="29">
        <f>100*(D38-'2020'!D38)/'2020'!D38</f>
        <v>0.44461157052494021</v>
      </c>
    </row>
    <row r="39" spans="1:19" x14ac:dyDescent="0.2">
      <c r="A39" s="1"/>
      <c r="C39" s="17" t="s">
        <v>36</v>
      </c>
      <c r="D39" s="28">
        <v>1.6715717798373368</v>
      </c>
      <c r="E39" s="27"/>
      <c r="F39" s="28">
        <v>1.7160493827160495</v>
      </c>
      <c r="G39" s="28">
        <v>1.3969465648854962</v>
      </c>
      <c r="H39" s="28">
        <v>2.1496598639455784</v>
      </c>
      <c r="I39" s="28">
        <v>1.6322701688555348</v>
      </c>
      <c r="J39" s="28">
        <v>1.5667838312829525</v>
      </c>
      <c r="K39" s="28">
        <v>1.6713843432109685</v>
      </c>
      <c r="L39" s="28">
        <v>1.7799227799227799</v>
      </c>
      <c r="M39" s="28">
        <v>1.6723845828038966</v>
      </c>
      <c r="N39" s="28">
        <v>1.6930137684854667</v>
      </c>
      <c r="O39" s="28">
        <v>1.7992167101827676</v>
      </c>
      <c r="P39" s="28">
        <v>1.632186616399623</v>
      </c>
      <c r="Q39" s="28">
        <v>1.4569872958257712</v>
      </c>
      <c r="R39" s="28"/>
      <c r="S39" s="29">
        <f>100*(D39-'2020'!D39)/'2020'!D39</f>
        <v>4.0801386794521264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1.7663605500711839</v>
      </c>
      <c r="E41" s="30"/>
      <c r="F41" s="31">
        <v>1.59375</v>
      </c>
      <c r="G41" s="31">
        <v>2.1880424300867887</v>
      </c>
      <c r="H41" s="31">
        <v>2.1885245901639343</v>
      </c>
      <c r="I41" s="31">
        <v>1.9396725079000288</v>
      </c>
      <c r="J41" s="31">
        <v>1.5812080536912752</v>
      </c>
      <c r="K41" s="31">
        <v>1.5765117994100295</v>
      </c>
      <c r="L41" s="31">
        <v>1.8389279554199283</v>
      </c>
      <c r="M41" s="31">
        <v>1.6649834919401825</v>
      </c>
      <c r="N41" s="31">
        <v>1.7343272638396676</v>
      </c>
      <c r="O41" s="31">
        <v>1.7632827873596482</v>
      </c>
      <c r="P41" s="31">
        <v>1.8821127144023959</v>
      </c>
      <c r="Q41" s="31">
        <v>1.8601279317697228</v>
      </c>
      <c r="R41" s="31"/>
      <c r="S41" s="32">
        <f>100*(D41-'2020'!D41)/'2020'!D41</f>
        <v>0.17356414536387008</v>
      </c>
    </row>
    <row r="42" spans="1:19" ht="11.25" customHeight="1" x14ac:dyDescent="0.2">
      <c r="A42" s="88" t="s">
        <v>100</v>
      </c>
      <c r="B42" s="1"/>
      <c r="C42" s="1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17" t="s">
        <v>44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11.25" customHeight="1" x14ac:dyDescent="0.2">
      <c r="A45" s="93" t="s">
        <v>42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93" t="s">
        <v>43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</row>
    <row r="47" spans="1:19" x14ac:dyDescent="0.2">
      <c r="S47" s="19" t="s">
        <v>123</v>
      </c>
    </row>
  </sheetData>
  <mergeCells count="3">
    <mergeCell ref="A43:S43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46D4-3646-40E6-ABB3-34A61B0658E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106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55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49</v>
      </c>
    </row>
    <row r="9" spans="1:19" x14ac:dyDescent="0.2">
      <c r="A9" s="21" t="s">
        <v>16</v>
      </c>
      <c r="B9" s="22"/>
      <c r="C9" s="22"/>
      <c r="D9" s="24">
        <v>215339</v>
      </c>
      <c r="E9" s="24"/>
      <c r="F9" s="24">
        <v>28789</v>
      </c>
      <c r="G9" s="24">
        <v>29822</v>
      </c>
      <c r="H9" s="24">
        <v>10892</v>
      </c>
      <c r="I9" s="24">
        <v>1491</v>
      </c>
      <c r="J9" s="24">
        <v>5073</v>
      </c>
      <c r="K9" s="24">
        <v>13045</v>
      </c>
      <c r="L9" s="24">
        <v>25097</v>
      </c>
      <c r="M9" s="24">
        <v>28483</v>
      </c>
      <c r="N9" s="24">
        <v>25291</v>
      </c>
      <c r="O9" s="24">
        <v>23544</v>
      </c>
      <c r="P9" s="24">
        <v>12873</v>
      </c>
      <c r="Q9" s="24">
        <v>10939</v>
      </c>
      <c r="R9" s="25"/>
      <c r="S9" s="26">
        <f>100*(D9-'2019'!D9)/'2019'!D9</f>
        <v>-56.575598817489222</v>
      </c>
    </row>
    <row r="10" spans="1:19" x14ac:dyDescent="0.2">
      <c r="B10" s="17" t="s">
        <v>17</v>
      </c>
      <c r="D10" s="27">
        <v>145761</v>
      </c>
      <c r="E10" s="27"/>
      <c r="F10" s="27">
        <v>15050</v>
      </c>
      <c r="G10" s="27">
        <v>16144</v>
      </c>
      <c r="H10" s="27">
        <v>6390</v>
      </c>
      <c r="I10" s="27">
        <v>1214</v>
      </c>
      <c r="J10" s="27">
        <v>4363</v>
      </c>
      <c r="K10" s="27">
        <v>10433</v>
      </c>
      <c r="L10" s="27">
        <v>17463</v>
      </c>
      <c r="M10" s="27">
        <v>17490</v>
      </c>
      <c r="N10" s="27">
        <v>18508</v>
      </c>
      <c r="O10" s="27">
        <v>18825</v>
      </c>
      <c r="P10" s="27">
        <v>11185</v>
      </c>
      <c r="Q10" s="27">
        <v>8696</v>
      </c>
      <c r="R10" s="28"/>
      <c r="S10" s="29">
        <f>100*(D10-'2019'!D10)/'2019'!D10</f>
        <v>-36.60911542141428</v>
      </c>
    </row>
    <row r="11" spans="1:19" x14ac:dyDescent="0.2">
      <c r="B11" s="17" t="s">
        <v>18</v>
      </c>
      <c r="D11" s="27">
        <v>69578</v>
      </c>
      <c r="E11" s="27"/>
      <c r="F11" s="27">
        <v>13739</v>
      </c>
      <c r="G11" s="27">
        <v>13678</v>
      </c>
      <c r="H11" s="27">
        <v>4502</v>
      </c>
      <c r="I11" s="27">
        <v>277</v>
      </c>
      <c r="J11" s="27">
        <v>710</v>
      </c>
      <c r="K11" s="27">
        <v>2612</v>
      </c>
      <c r="L11" s="27">
        <v>7634</v>
      </c>
      <c r="M11" s="27">
        <v>10993</v>
      </c>
      <c r="N11" s="27">
        <v>6783</v>
      </c>
      <c r="O11" s="27">
        <v>4719</v>
      </c>
      <c r="P11" s="27">
        <v>1688</v>
      </c>
      <c r="Q11" s="27">
        <v>2243</v>
      </c>
      <c r="R11" s="28"/>
      <c r="S11" s="29">
        <f>100*(D11-'2019'!D11)/'2019'!D11</f>
        <v>-73.838332944794971</v>
      </c>
    </row>
    <row r="12" spans="1:19" x14ac:dyDescent="0.2">
      <c r="A12" s="18" t="s">
        <v>19</v>
      </c>
      <c r="D12" s="27">
        <v>352445</v>
      </c>
      <c r="E12" s="27"/>
      <c r="F12" s="27">
        <v>46561</v>
      </c>
      <c r="G12" s="27">
        <v>51230</v>
      </c>
      <c r="H12" s="27">
        <v>18926</v>
      </c>
      <c r="I12" s="27">
        <v>5343</v>
      </c>
      <c r="J12" s="27">
        <v>9161</v>
      </c>
      <c r="K12" s="27">
        <v>20104</v>
      </c>
      <c r="L12" s="27">
        <v>39961</v>
      </c>
      <c r="M12" s="27">
        <v>44886</v>
      </c>
      <c r="N12" s="27">
        <v>39303</v>
      </c>
      <c r="O12" s="27">
        <v>39826</v>
      </c>
      <c r="P12" s="27">
        <v>19053</v>
      </c>
      <c r="Q12" s="27">
        <v>18091</v>
      </c>
      <c r="R12" s="28"/>
      <c r="S12" s="29">
        <f>100*(D12-'2019'!D12)/'2019'!D12</f>
        <v>-57.23429556016648</v>
      </c>
    </row>
    <row r="13" spans="1:19" x14ac:dyDescent="0.2">
      <c r="B13" s="17" t="s">
        <v>17</v>
      </c>
      <c r="D13" s="27">
        <v>221302</v>
      </c>
      <c r="E13" s="27"/>
      <c r="F13" s="27">
        <v>21611</v>
      </c>
      <c r="G13" s="27">
        <v>23676</v>
      </c>
      <c r="H13" s="27">
        <v>10352</v>
      </c>
      <c r="I13" s="27">
        <v>4512</v>
      </c>
      <c r="J13" s="27">
        <v>7654</v>
      </c>
      <c r="K13" s="27">
        <v>15479</v>
      </c>
      <c r="L13" s="27">
        <v>26532</v>
      </c>
      <c r="M13" s="27">
        <v>25389</v>
      </c>
      <c r="N13" s="27">
        <v>26936</v>
      </c>
      <c r="O13" s="27">
        <v>30226</v>
      </c>
      <c r="P13" s="27">
        <v>15203</v>
      </c>
      <c r="Q13" s="27">
        <v>13732</v>
      </c>
      <c r="R13" s="28"/>
      <c r="S13" s="29">
        <f>100*(D13-'2019'!D13)/'2019'!D13</f>
        <v>-36.527849480869612</v>
      </c>
    </row>
    <row r="14" spans="1:19" x14ac:dyDescent="0.2">
      <c r="B14" s="17" t="s">
        <v>18</v>
      </c>
      <c r="D14" s="27">
        <v>131143</v>
      </c>
      <c r="E14" s="27"/>
      <c r="F14" s="27">
        <v>24950</v>
      </c>
      <c r="G14" s="27">
        <v>27554</v>
      </c>
      <c r="H14" s="27">
        <v>8574</v>
      </c>
      <c r="I14" s="27">
        <v>831</v>
      </c>
      <c r="J14" s="27">
        <v>1507</v>
      </c>
      <c r="K14" s="27">
        <v>4625</v>
      </c>
      <c r="L14" s="27">
        <v>13429</v>
      </c>
      <c r="M14" s="27">
        <v>19497</v>
      </c>
      <c r="N14" s="27">
        <v>12367</v>
      </c>
      <c r="O14" s="27">
        <v>9600</v>
      </c>
      <c r="P14" s="27">
        <v>3850</v>
      </c>
      <c r="Q14" s="27">
        <v>4359</v>
      </c>
      <c r="R14" s="28"/>
      <c r="S14" s="29">
        <f>100*(D14-'2019'!D14)/'2019'!D14</f>
        <v>-72.418238795297285</v>
      </c>
    </row>
    <row r="15" spans="1:19" x14ac:dyDescent="0.2">
      <c r="B15" s="17" t="s">
        <v>37</v>
      </c>
      <c r="C15" s="17" t="s">
        <v>20</v>
      </c>
      <c r="D15" s="27">
        <v>45291</v>
      </c>
      <c r="E15" s="27"/>
      <c r="F15" s="27">
        <v>6413</v>
      </c>
      <c r="G15" s="27">
        <v>6709</v>
      </c>
      <c r="H15" s="27">
        <v>2744</v>
      </c>
      <c r="I15" s="27">
        <v>510</v>
      </c>
      <c r="J15" s="27">
        <v>661</v>
      </c>
      <c r="K15" s="27">
        <v>2437</v>
      </c>
      <c r="L15" s="27">
        <v>5490</v>
      </c>
      <c r="M15" s="27">
        <v>7712</v>
      </c>
      <c r="N15" s="27">
        <v>6178</v>
      </c>
      <c r="O15" s="27">
        <v>4367</v>
      </c>
      <c r="P15" s="27">
        <v>854</v>
      </c>
      <c r="Q15" s="27">
        <v>1216</v>
      </c>
      <c r="R15" s="28"/>
      <c r="S15" s="29">
        <f>100*(D15-'2019'!D15)/'2019'!D15</f>
        <v>-48.836447436795375</v>
      </c>
    </row>
    <row r="16" spans="1:19" x14ac:dyDescent="0.2">
      <c r="C16" s="17" t="s">
        <v>21</v>
      </c>
      <c r="D16" s="27">
        <v>12825</v>
      </c>
      <c r="E16" s="27"/>
      <c r="F16" s="27">
        <v>1442</v>
      </c>
      <c r="G16" s="27">
        <v>1698</v>
      </c>
      <c r="H16" s="27">
        <v>526</v>
      </c>
      <c r="I16" s="27">
        <v>17</v>
      </c>
      <c r="J16" s="27">
        <v>70</v>
      </c>
      <c r="K16" s="27">
        <v>476</v>
      </c>
      <c r="L16" s="27">
        <v>1819</v>
      </c>
      <c r="M16" s="27">
        <v>3100</v>
      </c>
      <c r="N16" s="27">
        <v>1220</v>
      </c>
      <c r="O16" s="27">
        <v>1186</v>
      </c>
      <c r="P16" s="27">
        <v>467</v>
      </c>
      <c r="Q16" s="27">
        <v>804</v>
      </c>
      <c r="R16" s="28"/>
      <c r="S16" s="29">
        <f>100*(D16-'2019'!D16)/'2019'!D16</f>
        <v>-45.626828337643616</v>
      </c>
    </row>
    <row r="17" spans="1:19" x14ac:dyDescent="0.2">
      <c r="C17" s="17" t="s">
        <v>22</v>
      </c>
      <c r="D17" s="27">
        <v>7413</v>
      </c>
      <c r="E17" s="27"/>
      <c r="F17" s="27">
        <v>1537</v>
      </c>
      <c r="G17" s="27">
        <v>927</v>
      </c>
      <c r="H17" s="27">
        <v>181</v>
      </c>
      <c r="I17" s="27">
        <v>23</v>
      </c>
      <c r="J17" s="27">
        <v>42</v>
      </c>
      <c r="K17" s="27">
        <v>180</v>
      </c>
      <c r="L17" s="27">
        <v>640</v>
      </c>
      <c r="M17" s="27">
        <v>1593</v>
      </c>
      <c r="N17" s="27">
        <v>871</v>
      </c>
      <c r="O17" s="27">
        <v>850</v>
      </c>
      <c r="P17" s="27">
        <v>266</v>
      </c>
      <c r="Q17" s="27">
        <v>303</v>
      </c>
      <c r="R17" s="28"/>
      <c r="S17" s="29">
        <f>100*(D17-'2019'!D17)/'2019'!D17</f>
        <v>-61.642347097174792</v>
      </c>
    </row>
    <row r="18" spans="1:19" x14ac:dyDescent="0.2">
      <c r="C18" s="17" t="s">
        <v>23</v>
      </c>
      <c r="D18" s="27">
        <v>4525</v>
      </c>
      <c r="E18" s="27"/>
      <c r="F18" s="27">
        <v>689</v>
      </c>
      <c r="G18" s="27">
        <v>721</v>
      </c>
      <c r="H18" s="27">
        <v>234</v>
      </c>
      <c r="I18" s="27">
        <v>46</v>
      </c>
      <c r="J18" s="27">
        <v>98</v>
      </c>
      <c r="K18" s="27">
        <v>273</v>
      </c>
      <c r="L18" s="27">
        <v>486</v>
      </c>
      <c r="M18" s="27">
        <v>906</v>
      </c>
      <c r="N18" s="27">
        <v>572</v>
      </c>
      <c r="O18" s="27">
        <v>264</v>
      </c>
      <c r="P18" s="27">
        <v>89</v>
      </c>
      <c r="Q18" s="27">
        <v>147</v>
      </c>
      <c r="R18" s="28"/>
      <c r="S18" s="29">
        <f>100*(D18-'2019'!D18)/'2019'!D18</f>
        <v>-53.689489305086482</v>
      </c>
    </row>
    <row r="19" spans="1:19" x14ac:dyDescent="0.2">
      <c r="C19" s="17" t="s">
        <v>24</v>
      </c>
      <c r="D19" s="27">
        <v>3210</v>
      </c>
      <c r="E19" s="27"/>
      <c r="F19" s="27">
        <v>622</v>
      </c>
      <c r="G19" s="27">
        <v>766</v>
      </c>
      <c r="H19" s="27">
        <v>408</v>
      </c>
      <c r="I19" s="27">
        <v>97</v>
      </c>
      <c r="J19" s="27">
        <v>43</v>
      </c>
      <c r="K19" s="27">
        <v>75</v>
      </c>
      <c r="L19" s="27">
        <v>357</v>
      </c>
      <c r="M19" s="27">
        <v>366</v>
      </c>
      <c r="N19" s="27">
        <v>98</v>
      </c>
      <c r="O19" s="27">
        <v>133</v>
      </c>
      <c r="P19" s="27">
        <v>122</v>
      </c>
      <c r="Q19" s="27">
        <v>123</v>
      </c>
      <c r="R19" s="28"/>
      <c r="S19" s="29">
        <f>100*(D19-'2019'!D19)/'2019'!D19</f>
        <v>-80.116451932606537</v>
      </c>
    </row>
    <row r="20" spans="1:19" x14ac:dyDescent="0.2">
      <c r="C20" s="17" t="s">
        <v>40</v>
      </c>
      <c r="D20" s="27">
        <v>5413</v>
      </c>
      <c r="E20" s="27"/>
      <c r="F20" s="27">
        <v>1140</v>
      </c>
      <c r="G20" s="27">
        <v>1404</v>
      </c>
      <c r="H20" s="27">
        <v>535</v>
      </c>
      <c r="I20" s="27">
        <v>18</v>
      </c>
      <c r="J20" s="27">
        <v>29</v>
      </c>
      <c r="K20" s="27">
        <v>106</v>
      </c>
      <c r="L20" s="27">
        <v>406</v>
      </c>
      <c r="M20" s="27">
        <v>918</v>
      </c>
      <c r="N20" s="27">
        <v>388</v>
      </c>
      <c r="O20" s="27">
        <v>240</v>
      </c>
      <c r="P20" s="27">
        <v>88</v>
      </c>
      <c r="Q20" s="27">
        <v>141</v>
      </c>
      <c r="R20" s="28"/>
      <c r="S20" s="29">
        <f>100*(D20-'2019'!D20)/'2019'!D20</f>
        <v>-78.430825629582401</v>
      </c>
    </row>
    <row r="21" spans="1:19" x14ac:dyDescent="0.2">
      <c r="C21" s="17" t="s">
        <v>25</v>
      </c>
      <c r="D21" s="27">
        <v>9292</v>
      </c>
      <c r="E21" s="27"/>
      <c r="F21" s="27">
        <v>2059</v>
      </c>
      <c r="G21" s="27">
        <v>2848</v>
      </c>
      <c r="H21" s="27">
        <v>936</v>
      </c>
      <c r="I21" s="27">
        <v>19</v>
      </c>
      <c r="J21" s="27">
        <v>231</v>
      </c>
      <c r="K21" s="27">
        <v>255</v>
      </c>
      <c r="L21" s="27">
        <v>650</v>
      </c>
      <c r="M21" s="27">
        <v>686</v>
      </c>
      <c r="N21" s="27">
        <v>464</v>
      </c>
      <c r="O21" s="27">
        <v>664</v>
      </c>
      <c r="P21" s="27">
        <v>268</v>
      </c>
      <c r="Q21" s="27">
        <v>212</v>
      </c>
      <c r="R21" s="28"/>
      <c r="S21" s="29">
        <f>100*(D21-'2019'!D21)/'2019'!D21</f>
        <v>-86.492615420397726</v>
      </c>
    </row>
    <row r="22" spans="1:19" x14ac:dyDescent="0.2">
      <c r="C22" s="17" t="s">
        <v>26</v>
      </c>
      <c r="D22" s="27">
        <v>1986</v>
      </c>
      <c r="E22" s="27"/>
      <c r="F22" s="27">
        <v>1124</v>
      </c>
      <c r="G22" s="27">
        <v>468</v>
      </c>
      <c r="H22" s="27">
        <v>75</v>
      </c>
      <c r="I22" s="27">
        <v>0</v>
      </c>
      <c r="J22" s="27">
        <v>30</v>
      </c>
      <c r="K22" s="27">
        <v>14</v>
      </c>
      <c r="L22" s="27">
        <v>28</v>
      </c>
      <c r="M22" s="27">
        <v>67</v>
      </c>
      <c r="N22" s="27">
        <v>26</v>
      </c>
      <c r="O22" s="27">
        <v>15</v>
      </c>
      <c r="P22" s="27">
        <v>88</v>
      </c>
      <c r="Q22" s="27">
        <v>51</v>
      </c>
      <c r="R22" s="28"/>
      <c r="S22" s="29">
        <f>100*(D22-'2019'!D22)/'2019'!D22</f>
        <v>-92.704162227691853</v>
      </c>
    </row>
    <row r="23" spans="1:19" x14ac:dyDescent="0.2">
      <c r="C23" s="17" t="s">
        <v>27</v>
      </c>
      <c r="D23" s="27">
        <v>1240</v>
      </c>
      <c r="E23" s="27"/>
      <c r="F23" s="27">
        <v>418</v>
      </c>
      <c r="G23" s="27">
        <v>489</v>
      </c>
      <c r="H23" s="27">
        <v>146</v>
      </c>
      <c r="I23" s="27">
        <v>2</v>
      </c>
      <c r="J23" s="27">
        <v>7</v>
      </c>
      <c r="K23" s="27">
        <v>8</v>
      </c>
      <c r="L23" s="27">
        <v>42</v>
      </c>
      <c r="M23" s="27">
        <v>37</v>
      </c>
      <c r="N23" s="27">
        <v>23</v>
      </c>
      <c r="O23" s="27">
        <v>23</v>
      </c>
      <c r="P23" s="27">
        <v>24</v>
      </c>
      <c r="Q23" s="27">
        <v>21</v>
      </c>
      <c r="R23" s="28"/>
      <c r="S23" s="29">
        <f>100*(D23-'2019'!D23)/'2019'!D23</f>
        <v>-90.175104983757237</v>
      </c>
    </row>
    <row r="24" spans="1:19" x14ac:dyDescent="0.2">
      <c r="A24" s="15"/>
      <c r="B24" s="15"/>
      <c r="C24" s="15" t="s">
        <v>28</v>
      </c>
      <c r="D24" s="30">
        <v>1285</v>
      </c>
      <c r="E24" s="30"/>
      <c r="F24" s="30">
        <v>702</v>
      </c>
      <c r="G24" s="30">
        <v>451</v>
      </c>
      <c r="H24" s="30">
        <v>74</v>
      </c>
      <c r="I24" s="30">
        <v>6</v>
      </c>
      <c r="J24" s="30">
        <v>6</v>
      </c>
      <c r="K24" s="30">
        <v>2</v>
      </c>
      <c r="L24" s="30">
        <v>12</v>
      </c>
      <c r="M24" s="30">
        <v>16</v>
      </c>
      <c r="N24" s="30">
        <v>9</v>
      </c>
      <c r="O24" s="30">
        <v>0</v>
      </c>
      <c r="P24" s="30">
        <v>5</v>
      </c>
      <c r="Q24" s="30">
        <v>2</v>
      </c>
      <c r="R24" s="31"/>
      <c r="S24" s="32">
        <f>100*(D24-'2019'!D24)/'2019'!D24</f>
        <v>-90.77662934252082</v>
      </c>
    </row>
    <row r="25" spans="1:19" x14ac:dyDescent="0.2">
      <c r="A25" s="21" t="s">
        <v>39</v>
      </c>
      <c r="D25" s="33">
        <f t="shared" ref="D25:D26" si="0">AVERAGE(F25:Q25)</f>
        <v>34.75</v>
      </c>
      <c r="E25" s="27"/>
      <c r="F25" s="33">
        <v>33</v>
      </c>
      <c r="G25" s="33">
        <v>34</v>
      </c>
      <c r="H25" s="33">
        <v>34</v>
      </c>
      <c r="I25" s="33">
        <v>34</v>
      </c>
      <c r="J25" s="33">
        <v>34</v>
      </c>
      <c r="K25" s="33">
        <v>34</v>
      </c>
      <c r="L25" s="33">
        <v>35</v>
      </c>
      <c r="M25" s="33">
        <v>35</v>
      </c>
      <c r="N25" s="33">
        <v>36</v>
      </c>
      <c r="O25" s="33">
        <v>36</v>
      </c>
      <c r="P25" s="33">
        <v>36</v>
      </c>
      <c r="Q25" s="33">
        <v>36</v>
      </c>
      <c r="R25" s="28"/>
      <c r="S25" s="26">
        <f>100*(D25-'2019'!D25)/'2019'!D25</f>
        <v>5.3030303030303028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31.416666666666668</v>
      </c>
      <c r="E26" s="30"/>
      <c r="F26" s="33">
        <v>33</v>
      </c>
      <c r="G26" s="33">
        <v>34</v>
      </c>
      <c r="H26" s="33">
        <v>34</v>
      </c>
      <c r="I26" s="33">
        <v>22</v>
      </c>
      <c r="J26" s="33">
        <v>25</v>
      </c>
      <c r="K26" s="33">
        <v>31</v>
      </c>
      <c r="L26" s="33">
        <v>30</v>
      </c>
      <c r="M26" s="33">
        <v>32</v>
      </c>
      <c r="N26" s="33">
        <v>35</v>
      </c>
      <c r="O26" s="33">
        <v>35</v>
      </c>
      <c r="P26" s="33">
        <v>34</v>
      </c>
      <c r="Q26" s="33">
        <v>32</v>
      </c>
      <c r="R26" s="31"/>
      <c r="S26" s="32">
        <f>100*(D26-'2019'!D26)/'2019'!D26</f>
        <v>-4.5569620253164453</v>
      </c>
    </row>
    <row r="27" spans="1:19" x14ac:dyDescent="0.2">
      <c r="A27" s="21" t="s">
        <v>32</v>
      </c>
      <c r="B27" s="22"/>
      <c r="C27" s="22"/>
      <c r="D27" s="35">
        <v>3843.9371584699452</v>
      </c>
      <c r="E27" s="24"/>
      <c r="F27" s="35">
        <v>3858</v>
      </c>
      <c r="G27" s="35">
        <v>4284</v>
      </c>
      <c r="H27" s="35">
        <v>3926.3225806451615</v>
      </c>
      <c r="I27" s="35">
        <v>2325</v>
      </c>
      <c r="J27" s="35">
        <v>2577</v>
      </c>
      <c r="K27" s="35">
        <v>3687.6</v>
      </c>
      <c r="L27" s="35">
        <v>3692</v>
      </c>
      <c r="M27" s="35">
        <v>3849</v>
      </c>
      <c r="N27" s="35">
        <v>4556.333333333333</v>
      </c>
      <c r="O27" s="35">
        <v>4617</v>
      </c>
      <c r="P27" s="35">
        <v>4508.2666666666664</v>
      </c>
      <c r="Q27" s="35">
        <v>4265.4838709677415</v>
      </c>
      <c r="R27" s="25"/>
      <c r="S27" s="26">
        <f>100*(D27-'2019'!D27)/'2019'!D27</f>
        <v>-0.61041424870895644</v>
      </c>
    </row>
    <row r="28" spans="1:19" x14ac:dyDescent="0.2">
      <c r="B28" s="17" t="s">
        <v>101</v>
      </c>
      <c r="D28" s="28">
        <v>25.051514662576299</v>
      </c>
      <c r="E28" s="27"/>
      <c r="F28" s="28">
        <v>38.931253030987101</v>
      </c>
      <c r="G28" s="28">
        <v>41.236034643742599</v>
      </c>
      <c r="H28" s="28">
        <v>15.549311512044399</v>
      </c>
      <c r="I28" s="28">
        <v>7.6602150537634399</v>
      </c>
      <c r="J28" s="28">
        <v>11.467447769975101</v>
      </c>
      <c r="K28" s="28">
        <v>18.1726145279676</v>
      </c>
      <c r="L28" s="28">
        <v>34.915073567958601</v>
      </c>
      <c r="M28" s="28">
        <v>37.618484901817801</v>
      </c>
      <c r="N28" s="28">
        <v>28.753383568659</v>
      </c>
      <c r="O28" s="28">
        <v>27.825637371006199</v>
      </c>
      <c r="P28" s="28">
        <v>14.087454158287001</v>
      </c>
      <c r="Q28" s="28">
        <v>13.681464115556199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26.157951688620201</v>
      </c>
      <c r="E29" s="27"/>
      <c r="F29" s="28">
        <v>39.149084568439399</v>
      </c>
      <c r="G29" s="28">
        <v>43.772600186393298</v>
      </c>
      <c r="H29" s="28">
        <v>15.064464216348201</v>
      </c>
      <c r="I29" s="28">
        <v>9.0514541387024607</v>
      </c>
      <c r="J29" s="28">
        <v>12.349863437428001</v>
      </c>
      <c r="K29" s="28">
        <v>19.1761523723656</v>
      </c>
      <c r="L29" s="28">
        <v>28.985855947204701</v>
      </c>
      <c r="M29" s="28">
        <v>34.4441198205785</v>
      </c>
      <c r="N29" s="28">
        <v>28.863434558693001</v>
      </c>
      <c r="O29" s="28">
        <v>29.233333906199</v>
      </c>
      <c r="P29" s="28">
        <v>17.417865388030499</v>
      </c>
      <c r="Q29" s="28">
        <v>19.012709457540499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28.5731300214042</v>
      </c>
      <c r="E30" s="27"/>
      <c r="F30" s="28">
        <v>41.428981967095297</v>
      </c>
      <c r="G30" s="28">
        <v>46.194608709008499</v>
      </c>
      <c r="H30" s="28">
        <v>18.717906244823599</v>
      </c>
      <c r="I30" s="28">
        <v>11.5965874466789</v>
      </c>
      <c r="J30" s="28">
        <v>14.826895565093</v>
      </c>
      <c r="K30" s="28">
        <v>21.625635013677201</v>
      </c>
      <c r="L30" s="28">
        <v>42.712066905615302</v>
      </c>
      <c r="M30" s="28">
        <v>36.9784121824542</v>
      </c>
      <c r="N30" s="28">
        <v>35.374224169404897</v>
      </c>
      <c r="O30" s="28">
        <v>27.5235840723598</v>
      </c>
      <c r="P30" s="28">
        <v>16.438304314912902</v>
      </c>
      <c r="Q30" s="28">
        <v>15.8049040511727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19.7267072561474</v>
      </c>
      <c r="E31" s="27"/>
      <c r="F31" s="28">
        <v>44.247038917089696</v>
      </c>
      <c r="G31" s="28">
        <v>29.2713567839196</v>
      </c>
      <c r="H31" s="28">
        <v>13.516798755287599</v>
      </c>
      <c r="I31" s="28">
        <v>3.4357224118316299</v>
      </c>
      <c r="J31" s="28">
        <v>8.09204007486513</v>
      </c>
      <c r="K31" s="28">
        <v>16.0416666666667</v>
      </c>
      <c r="L31" s="28">
        <v>54.2338709677419</v>
      </c>
      <c r="M31" s="28">
        <v>42.419354838709701</v>
      </c>
      <c r="N31" s="28">
        <v>17.739463601532599</v>
      </c>
      <c r="O31" s="28">
        <v>18.1590656284761</v>
      </c>
      <c r="P31" s="28">
        <v>4.9548095545513204</v>
      </c>
      <c r="Q31" s="28">
        <v>2.4944053272201301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22.696405425057701</v>
      </c>
      <c r="E33" s="30"/>
      <c r="F33" s="28">
        <v>32.518813634351503</v>
      </c>
      <c r="G33" s="28">
        <v>41.747437092264697</v>
      </c>
      <c r="H33" s="28">
        <v>15.178727114211</v>
      </c>
      <c r="I33" s="28">
        <v>5.0225225225225198</v>
      </c>
      <c r="J33" s="28">
        <v>9.0758500435919807</v>
      </c>
      <c r="K33" s="28">
        <v>12.707207207207199</v>
      </c>
      <c r="L33" s="28">
        <v>33.633069972499896</v>
      </c>
      <c r="M33" s="28">
        <v>44.393033305687702</v>
      </c>
      <c r="N33" s="28">
        <v>30.074743070694499</v>
      </c>
      <c r="O33" s="28">
        <v>31.681925786486399</v>
      </c>
      <c r="P33" s="28">
        <v>11.732979664014101</v>
      </c>
      <c r="Q33" s="28">
        <v>9.5975585408288406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2041.9781420765028</v>
      </c>
      <c r="E34" s="24"/>
      <c r="F34" s="24">
        <v>2102.7096774193546</v>
      </c>
      <c r="G34" s="24">
        <v>2320</v>
      </c>
      <c r="H34" s="24">
        <v>2096.4193548387098</v>
      </c>
      <c r="I34" s="24">
        <v>1184.4000000000001</v>
      </c>
      <c r="J34" s="24">
        <v>1302.3225806451612</v>
      </c>
      <c r="K34" s="24">
        <v>1969.2333333333333</v>
      </c>
      <c r="L34" s="24">
        <v>1981</v>
      </c>
      <c r="M34" s="24">
        <v>2081</v>
      </c>
      <c r="N34" s="24">
        <v>2430.6666666666665</v>
      </c>
      <c r="O34" s="24">
        <v>2449</v>
      </c>
      <c r="P34" s="24">
        <v>2386.8333333333335</v>
      </c>
      <c r="Q34" s="24">
        <v>2211.7419354838707</v>
      </c>
      <c r="R34" s="25"/>
      <c r="S34" s="26">
        <f>100*(D34-'2019'!D34)/'2019'!D34</f>
        <v>-4.233243322618498</v>
      </c>
    </row>
    <row r="35" spans="1:19" x14ac:dyDescent="0.2">
      <c r="A35" s="15"/>
      <c r="B35" s="15" t="s">
        <v>34</v>
      </c>
      <c r="C35" s="15"/>
      <c r="D35" s="31">
        <v>32.547460139905098</v>
      </c>
      <c r="E35" s="30"/>
      <c r="F35" s="31">
        <v>51.741224840451601</v>
      </c>
      <c r="G35" s="31">
        <v>54.335612366230698</v>
      </c>
      <c r="H35" s="31">
        <v>21.6621274369509</v>
      </c>
      <c r="I35" s="31">
        <v>12.2087132725431</v>
      </c>
      <c r="J35" s="31">
        <v>16.236500544932099</v>
      </c>
      <c r="K35" s="31">
        <v>23.714812871337401</v>
      </c>
      <c r="L35" s="31">
        <v>40.271286902997801</v>
      </c>
      <c r="M35" s="31">
        <v>45.835593929717398</v>
      </c>
      <c r="N35" s="31">
        <v>37.373834339001597</v>
      </c>
      <c r="O35" s="31">
        <v>34.212779409634003</v>
      </c>
      <c r="P35" s="31">
        <v>18.944207806717401</v>
      </c>
      <c r="Q35" s="31">
        <v>18.801411819613801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1.6366984150571888</v>
      </c>
      <c r="E36" s="24"/>
      <c r="F36" s="25">
        <v>1.6173191149397339</v>
      </c>
      <c r="G36" s="25">
        <v>1.7178592985044598</v>
      </c>
      <c r="H36" s="25">
        <v>1.7376055820785898</v>
      </c>
      <c r="I36" s="25">
        <v>3.5835010060362174</v>
      </c>
      <c r="J36" s="25">
        <v>1.8058348117484724</v>
      </c>
      <c r="K36" s="25">
        <v>1.5411268685320045</v>
      </c>
      <c r="L36" s="25">
        <v>1.5922620233494043</v>
      </c>
      <c r="M36" s="25">
        <v>1.5758873714145281</v>
      </c>
      <c r="N36" s="25">
        <v>1.5540310782491795</v>
      </c>
      <c r="O36" s="25">
        <v>1.6915562351342168</v>
      </c>
      <c r="P36" s="25">
        <v>1.4800745746912141</v>
      </c>
      <c r="Q36" s="25">
        <v>1.6538074778316116</v>
      </c>
      <c r="R36" s="25"/>
      <c r="S36" s="26">
        <f>100*(D36-'2019'!D36)/'2019'!D36</f>
        <v>-1.5168815798029929</v>
      </c>
    </row>
    <row r="37" spans="1:19" x14ac:dyDescent="0.2">
      <c r="A37" s="1"/>
      <c r="B37" s="17" t="s">
        <v>37</v>
      </c>
      <c r="C37" s="17" t="s">
        <v>41</v>
      </c>
      <c r="D37" s="28">
        <v>1.5793429351777257</v>
      </c>
      <c r="E37" s="27"/>
      <c r="F37" s="28">
        <v>1.5909863945578231</v>
      </c>
      <c r="G37" s="28">
        <v>1.6985389845219152</v>
      </c>
      <c r="H37" s="28">
        <v>1.6970202125442801</v>
      </c>
      <c r="I37" s="28">
        <v>2.89</v>
      </c>
      <c r="J37" s="28">
        <v>1.8680935788949726</v>
      </c>
      <c r="K37" s="28">
        <v>1.4791364821790784</v>
      </c>
      <c r="L37" s="28">
        <v>1.5649995360489932</v>
      </c>
      <c r="M37" s="28">
        <v>1.5883658265969249</v>
      </c>
      <c r="N37" s="28">
        <v>1.5154312354312354</v>
      </c>
      <c r="O37" s="28">
        <v>1.5619834710743801</v>
      </c>
      <c r="P37" s="28">
        <v>1.3066879829469757</v>
      </c>
      <c r="Q37" s="28">
        <v>1.5473851488009245</v>
      </c>
      <c r="R37" s="28"/>
      <c r="S37" s="29">
        <f>100*(D37-'2019'!D37)/'2019'!D37</f>
        <v>-3.1885357636959886</v>
      </c>
    </row>
    <row r="38" spans="1:19" x14ac:dyDescent="0.2">
      <c r="A38" s="1"/>
      <c r="C38" s="17" t="s">
        <v>35</v>
      </c>
      <c r="D38" s="28">
        <v>1.6638330757341577</v>
      </c>
      <c r="E38" s="27"/>
      <c r="F38" s="28">
        <v>1.6995284409077513</v>
      </c>
      <c r="G38" s="28">
        <v>1.7928464977645306</v>
      </c>
      <c r="H38" s="28">
        <v>1.819645732689211</v>
      </c>
      <c r="I38" s="28">
        <v>4.6301703163017027</v>
      </c>
      <c r="J38" s="28">
        <v>1.6224170319348779</v>
      </c>
      <c r="K38" s="28">
        <v>1.5436541143654114</v>
      </c>
      <c r="L38" s="28">
        <v>1.6412526643712084</v>
      </c>
      <c r="M38" s="28">
        <v>1.5095918072984278</v>
      </c>
      <c r="N38" s="28">
        <v>1.511072988147224</v>
      </c>
      <c r="O38" s="28">
        <v>1.6462383770076077</v>
      </c>
      <c r="P38" s="28">
        <v>1.6241585639491398</v>
      </c>
      <c r="Q38" s="28">
        <v>1.7415565345080763</v>
      </c>
      <c r="R38" s="28"/>
      <c r="S38" s="29">
        <f>100*(D38-'2019'!D38)/'2019'!D38</f>
        <v>-3.3905054843043492</v>
      </c>
    </row>
    <row r="39" spans="1:19" x14ac:dyDescent="0.2">
      <c r="A39" s="1"/>
      <c r="C39" s="17" t="s">
        <v>36</v>
      </c>
      <c r="D39" s="28">
        <v>1.6060429982568274</v>
      </c>
      <c r="E39" s="27"/>
      <c r="F39" s="28">
        <v>1.602328431372549</v>
      </c>
      <c r="G39" s="28">
        <v>1.6532909224369954</v>
      </c>
      <c r="H39" s="28">
        <v>1.7517328292375551</v>
      </c>
      <c r="I39" s="28">
        <v>2.2878787878787881</v>
      </c>
      <c r="J39" s="28">
        <v>1.5705128205128205</v>
      </c>
      <c r="K39" s="28">
        <v>1.6684723726977249</v>
      </c>
      <c r="L39" s="28">
        <v>1.4703470893686799</v>
      </c>
      <c r="M39" s="28">
        <v>1.5927327781983347</v>
      </c>
      <c r="N39" s="28">
        <v>1.6543099598034836</v>
      </c>
      <c r="O39" s="28">
        <v>1.6715017064846416</v>
      </c>
      <c r="P39" s="28">
        <v>1.3484626647144948</v>
      </c>
      <c r="Q39" s="28">
        <v>1.3246376811594203</v>
      </c>
      <c r="R39" s="28"/>
      <c r="S39" s="29">
        <f>100*(D39-'2019'!D39)/'2019'!D39</f>
        <v>-3.1019417942082272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1.7633000933339884</v>
      </c>
      <c r="E41" s="30"/>
      <c r="F41" s="31">
        <v>1.5876377782580506</v>
      </c>
      <c r="G41" s="31">
        <v>1.723216003077515</v>
      </c>
      <c r="H41" s="31">
        <v>1.7220573689416419</v>
      </c>
      <c r="I41" s="31">
        <v>4.495967741935484</v>
      </c>
      <c r="J41" s="31">
        <v>2.084084084084084</v>
      </c>
      <c r="K41" s="31">
        <v>1.725382262996942</v>
      </c>
      <c r="L41" s="31">
        <v>1.6889522139412538</v>
      </c>
      <c r="M41" s="31">
        <v>1.6168521462639109</v>
      </c>
      <c r="N41" s="31">
        <v>1.6326289095519866</v>
      </c>
      <c r="O41" s="31">
        <v>1.9913947651487989</v>
      </c>
      <c r="P41" s="31">
        <v>1.9805970149253731</v>
      </c>
      <c r="Q41" s="31">
        <v>2.0656844689993861</v>
      </c>
      <c r="R41" s="31"/>
      <c r="S41" s="32">
        <f>100*(D41-'2019'!D41)/'2019'!D41</f>
        <v>6.3943460349471346</v>
      </c>
    </row>
    <row r="42" spans="1:19" ht="11.25" customHeight="1" x14ac:dyDescent="0.2">
      <c r="A42" s="88" t="s">
        <v>100</v>
      </c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123</v>
      </c>
    </row>
  </sheetData>
  <mergeCells count="4">
    <mergeCell ref="A45:S45"/>
    <mergeCell ref="A46:S46"/>
    <mergeCell ref="A43:S43"/>
    <mergeCell ref="A44:S44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5E43-1CBB-4704-A4BD-C4AE8D1F07D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107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54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50</v>
      </c>
    </row>
    <row r="9" spans="1:19" x14ac:dyDescent="0.2">
      <c r="A9" s="21" t="s">
        <v>16</v>
      </c>
      <c r="B9" s="22"/>
      <c r="C9" s="22"/>
      <c r="D9" s="24">
        <v>495894</v>
      </c>
      <c r="E9" s="24"/>
      <c r="F9" s="24">
        <v>28225</v>
      </c>
      <c r="G9" s="24">
        <v>27246</v>
      </c>
      <c r="H9" s="24">
        <v>34832</v>
      </c>
      <c r="I9" s="24">
        <v>38541</v>
      </c>
      <c r="J9" s="24">
        <v>45204</v>
      </c>
      <c r="K9" s="24">
        <v>48820</v>
      </c>
      <c r="L9" s="24">
        <v>48816</v>
      </c>
      <c r="M9" s="24">
        <v>54175</v>
      </c>
      <c r="N9" s="24">
        <v>45150</v>
      </c>
      <c r="O9" s="24">
        <v>45139</v>
      </c>
      <c r="P9" s="24">
        <v>40676</v>
      </c>
      <c r="Q9" s="24">
        <v>39070</v>
      </c>
      <c r="R9" s="25"/>
      <c r="S9" s="26">
        <f>100*(D9-'2018'!L21)/'2018'!L21</f>
        <v>-0.53274496038511687</v>
      </c>
    </row>
    <row r="10" spans="1:19" x14ac:dyDescent="0.2">
      <c r="B10" s="17" t="s">
        <v>17</v>
      </c>
      <c r="D10" s="27">
        <v>229940</v>
      </c>
      <c r="E10" s="27"/>
      <c r="F10" s="27">
        <v>15241</v>
      </c>
      <c r="G10" s="27">
        <v>14119</v>
      </c>
      <c r="H10" s="27">
        <v>19217</v>
      </c>
      <c r="I10" s="27">
        <v>17769</v>
      </c>
      <c r="J10" s="27">
        <v>20553</v>
      </c>
      <c r="K10" s="27">
        <v>21100</v>
      </c>
      <c r="L10" s="27">
        <v>16015</v>
      </c>
      <c r="M10" s="27">
        <v>19414</v>
      </c>
      <c r="N10" s="27">
        <v>20338</v>
      </c>
      <c r="O10" s="27">
        <v>21053</v>
      </c>
      <c r="P10" s="27">
        <v>25069</v>
      </c>
      <c r="Q10" s="27">
        <v>20052</v>
      </c>
      <c r="R10" s="28"/>
      <c r="S10" s="29">
        <f>100*(D10-'2018'!M21)/'2018'!M21</f>
        <v>-0.90458931472726567</v>
      </c>
    </row>
    <row r="11" spans="1:19" x14ac:dyDescent="0.2">
      <c r="B11" s="17" t="s">
        <v>18</v>
      </c>
      <c r="D11" s="27">
        <v>265954</v>
      </c>
      <c r="E11" s="27"/>
      <c r="F11" s="27">
        <v>12984</v>
      </c>
      <c r="G11" s="27">
        <v>13127</v>
      </c>
      <c r="H11" s="27">
        <v>15615</v>
      </c>
      <c r="I11" s="27">
        <v>20772</v>
      </c>
      <c r="J11" s="27">
        <v>24651</v>
      </c>
      <c r="K11" s="27">
        <v>27720</v>
      </c>
      <c r="L11" s="27">
        <v>32801</v>
      </c>
      <c r="M11" s="27">
        <v>34761</v>
      </c>
      <c r="N11" s="27">
        <v>24812</v>
      </c>
      <c r="O11" s="27">
        <v>24086</v>
      </c>
      <c r="P11" s="27">
        <v>15607</v>
      </c>
      <c r="Q11" s="27">
        <v>19018</v>
      </c>
      <c r="R11" s="28"/>
      <c r="S11" s="29">
        <f>100*(D11-'2018'!N21)/'2018'!N21</f>
        <v>-0.20899700199991744</v>
      </c>
    </row>
    <row r="12" spans="1:19" x14ac:dyDescent="0.2">
      <c r="A12" s="18" t="s">
        <v>19</v>
      </c>
      <c r="D12" s="27">
        <v>824130</v>
      </c>
      <c r="E12" s="27"/>
      <c r="F12" s="27">
        <v>46440</v>
      </c>
      <c r="G12" s="27">
        <v>43830</v>
      </c>
      <c r="H12" s="27">
        <v>57934</v>
      </c>
      <c r="I12" s="27">
        <v>65600</v>
      </c>
      <c r="J12" s="27">
        <v>74619</v>
      </c>
      <c r="K12" s="27">
        <v>81917</v>
      </c>
      <c r="L12" s="27">
        <v>84340</v>
      </c>
      <c r="M12" s="27">
        <v>91255</v>
      </c>
      <c r="N12" s="27">
        <v>75284</v>
      </c>
      <c r="O12" s="27">
        <v>74514</v>
      </c>
      <c r="P12" s="27">
        <v>65762</v>
      </c>
      <c r="Q12" s="27">
        <v>62635</v>
      </c>
      <c r="R12" s="28"/>
      <c r="S12" s="29">
        <f>100*(D12-'2018'!P21)/'2018'!P21</f>
        <v>-0.4539261349361266</v>
      </c>
    </row>
    <row r="13" spans="1:19" x14ac:dyDescent="0.2">
      <c r="B13" s="17" t="s">
        <v>17</v>
      </c>
      <c r="D13" s="27">
        <v>348660</v>
      </c>
      <c r="E13" s="27"/>
      <c r="F13" s="27">
        <v>22142</v>
      </c>
      <c r="G13" s="27">
        <v>21238</v>
      </c>
      <c r="H13" s="27">
        <v>29468</v>
      </c>
      <c r="I13" s="27">
        <v>27502</v>
      </c>
      <c r="J13" s="27">
        <v>31188</v>
      </c>
      <c r="K13" s="27">
        <v>32195</v>
      </c>
      <c r="L13" s="27">
        <v>26549</v>
      </c>
      <c r="M13" s="27">
        <v>30545</v>
      </c>
      <c r="N13" s="27">
        <v>30480</v>
      </c>
      <c r="O13" s="27">
        <v>31795</v>
      </c>
      <c r="P13" s="27">
        <v>37168</v>
      </c>
      <c r="Q13" s="27">
        <v>28390</v>
      </c>
      <c r="R13" s="28"/>
      <c r="S13" s="29">
        <f>100*(D13-'2018'!Q21)/'2018'!Q21</f>
        <v>-1.500961937774915</v>
      </c>
    </row>
    <row r="14" spans="1:19" x14ac:dyDescent="0.2">
      <c r="B14" s="17" t="s">
        <v>18</v>
      </c>
      <c r="D14" s="27">
        <v>475470</v>
      </c>
      <c r="E14" s="27"/>
      <c r="F14" s="27">
        <v>24298</v>
      </c>
      <c r="G14" s="27">
        <v>22592</v>
      </c>
      <c r="H14" s="27">
        <v>28466</v>
      </c>
      <c r="I14" s="27">
        <v>38098</v>
      </c>
      <c r="J14" s="27">
        <v>43431</v>
      </c>
      <c r="K14" s="27">
        <v>49722</v>
      </c>
      <c r="L14" s="27">
        <v>57791</v>
      </c>
      <c r="M14" s="27">
        <v>60710</v>
      </c>
      <c r="N14" s="27">
        <v>44804</v>
      </c>
      <c r="O14" s="27">
        <v>42719</v>
      </c>
      <c r="P14" s="27">
        <v>28594</v>
      </c>
      <c r="Q14" s="27">
        <v>34245</v>
      </c>
      <c r="R14" s="28"/>
      <c r="S14" s="29">
        <f>100*(D14-'2018'!R21)/'2018'!R21</f>
        <v>0.32811791143981517</v>
      </c>
    </row>
    <row r="15" spans="1:19" x14ac:dyDescent="0.2">
      <c r="B15" s="17" t="s">
        <v>37</v>
      </c>
      <c r="C15" s="17" t="s">
        <v>20</v>
      </c>
      <c r="D15" s="27">
        <v>88522</v>
      </c>
      <c r="E15" s="27"/>
      <c r="F15" s="27">
        <v>6200</v>
      </c>
      <c r="G15" s="27">
        <v>5860</v>
      </c>
      <c r="H15" s="27">
        <v>6951</v>
      </c>
      <c r="I15" s="27">
        <v>6793</v>
      </c>
      <c r="J15" s="27">
        <v>8201</v>
      </c>
      <c r="K15" s="27">
        <v>8848</v>
      </c>
      <c r="L15" s="27">
        <v>7553</v>
      </c>
      <c r="M15" s="27">
        <v>9201</v>
      </c>
      <c r="N15" s="27">
        <v>7050</v>
      </c>
      <c r="O15" s="27">
        <v>8811</v>
      </c>
      <c r="P15" s="27">
        <v>7041</v>
      </c>
      <c r="Q15" s="27">
        <v>6013</v>
      </c>
      <c r="R15" s="28"/>
      <c r="S15" s="29">
        <v>-2</v>
      </c>
    </row>
    <row r="16" spans="1:19" x14ac:dyDescent="0.2">
      <c r="C16" s="17" t="s">
        <v>21</v>
      </c>
      <c r="D16" s="27">
        <v>23587</v>
      </c>
      <c r="E16" s="27"/>
      <c r="F16" s="27">
        <v>1364</v>
      </c>
      <c r="G16" s="27">
        <v>1273</v>
      </c>
      <c r="H16" s="27">
        <v>1473</v>
      </c>
      <c r="I16" s="27">
        <v>1923</v>
      </c>
      <c r="J16" s="27">
        <v>1642</v>
      </c>
      <c r="K16" s="27">
        <v>2530</v>
      </c>
      <c r="L16" s="27">
        <v>2348</v>
      </c>
      <c r="M16" s="27">
        <v>3541</v>
      </c>
      <c r="N16" s="27">
        <v>1989</v>
      </c>
      <c r="O16" s="27">
        <v>1771</v>
      </c>
      <c r="P16" s="27">
        <v>1652</v>
      </c>
      <c r="Q16" s="27">
        <v>2081</v>
      </c>
      <c r="R16" s="28"/>
      <c r="S16" s="29">
        <v>13.5</v>
      </c>
    </row>
    <row r="17" spans="1:19" x14ac:dyDescent="0.2">
      <c r="C17" s="17" t="s">
        <v>22</v>
      </c>
      <c r="D17" s="27">
        <v>19326</v>
      </c>
      <c r="E17" s="27"/>
      <c r="F17" s="27">
        <v>1328</v>
      </c>
      <c r="G17" s="27">
        <v>1103</v>
      </c>
      <c r="H17" s="27">
        <v>1163</v>
      </c>
      <c r="I17" s="27">
        <v>1867</v>
      </c>
      <c r="J17" s="27">
        <v>1235</v>
      </c>
      <c r="K17" s="27">
        <v>1197</v>
      </c>
      <c r="L17" s="27">
        <v>1578</v>
      </c>
      <c r="M17" s="27">
        <v>2760</v>
      </c>
      <c r="N17" s="27">
        <v>1330</v>
      </c>
      <c r="O17" s="27">
        <v>1241</v>
      </c>
      <c r="P17" s="27">
        <v>1958</v>
      </c>
      <c r="Q17" s="27">
        <v>2566</v>
      </c>
      <c r="R17" s="28"/>
      <c r="S17" s="29">
        <v>-13.6</v>
      </c>
    </row>
    <row r="18" spans="1:19" x14ac:dyDescent="0.2">
      <c r="C18" s="17" t="s">
        <v>23</v>
      </c>
      <c r="D18" s="27">
        <v>9771</v>
      </c>
      <c r="E18" s="27"/>
      <c r="F18" s="27">
        <v>633</v>
      </c>
      <c r="G18" s="27">
        <v>613</v>
      </c>
      <c r="H18" s="27">
        <v>897</v>
      </c>
      <c r="I18" s="27">
        <v>751</v>
      </c>
      <c r="J18" s="27">
        <v>894</v>
      </c>
      <c r="K18" s="27">
        <v>868</v>
      </c>
      <c r="L18" s="27">
        <v>763</v>
      </c>
      <c r="M18" s="27">
        <v>974</v>
      </c>
      <c r="N18" s="27">
        <v>916</v>
      </c>
      <c r="O18" s="27">
        <v>1018</v>
      </c>
      <c r="P18" s="27">
        <v>863</v>
      </c>
      <c r="Q18" s="27">
        <v>581</v>
      </c>
      <c r="R18" s="28"/>
      <c r="S18" s="29">
        <v>-53.7</v>
      </c>
    </row>
    <row r="19" spans="1:19" x14ac:dyDescent="0.2">
      <c r="C19" s="17" t="s">
        <v>24</v>
      </c>
      <c r="D19" s="27">
        <v>16144</v>
      </c>
      <c r="E19" s="27"/>
      <c r="F19" s="27">
        <v>503</v>
      </c>
      <c r="G19" s="27">
        <v>534</v>
      </c>
      <c r="H19" s="27">
        <v>570</v>
      </c>
      <c r="I19" s="27">
        <v>1323</v>
      </c>
      <c r="J19" s="27">
        <v>1009</v>
      </c>
      <c r="K19" s="27">
        <v>1348</v>
      </c>
      <c r="L19" s="27">
        <v>2292</v>
      </c>
      <c r="M19" s="27">
        <v>4196</v>
      </c>
      <c r="N19" s="27">
        <v>1293</v>
      </c>
      <c r="O19" s="27">
        <v>1013</v>
      </c>
      <c r="P19" s="27">
        <v>781</v>
      </c>
      <c r="Q19" s="27">
        <v>1282</v>
      </c>
      <c r="R19" s="28"/>
      <c r="S19" s="29">
        <v>-22.6</v>
      </c>
    </row>
    <row r="20" spans="1:19" x14ac:dyDescent="0.2">
      <c r="C20" s="17" t="s">
        <v>40</v>
      </c>
      <c r="D20" s="27">
        <v>25096</v>
      </c>
      <c r="E20" s="27"/>
      <c r="F20" s="27">
        <v>1131</v>
      </c>
      <c r="G20" s="27">
        <v>1202</v>
      </c>
      <c r="H20" s="27">
        <v>1489</v>
      </c>
      <c r="I20" s="27">
        <v>1972</v>
      </c>
      <c r="J20" s="27">
        <v>2145</v>
      </c>
      <c r="K20" s="27">
        <v>3296</v>
      </c>
      <c r="L20" s="27">
        <v>3137</v>
      </c>
      <c r="M20" s="27">
        <v>2770</v>
      </c>
      <c r="N20" s="27">
        <v>2663</v>
      </c>
      <c r="O20" s="27">
        <v>2268</v>
      </c>
      <c r="P20" s="27">
        <v>1407</v>
      </c>
      <c r="Q20" s="27">
        <v>1616</v>
      </c>
      <c r="R20" s="28"/>
      <c r="S20" s="29">
        <v>2.9</v>
      </c>
    </row>
    <row r="21" spans="1:19" x14ac:dyDescent="0.2">
      <c r="C21" s="17" t="s">
        <v>25</v>
      </c>
      <c r="D21" s="27">
        <v>68792</v>
      </c>
      <c r="E21" s="27"/>
      <c r="F21" s="27">
        <v>2412</v>
      </c>
      <c r="G21" s="27">
        <v>2149</v>
      </c>
      <c r="H21" s="27">
        <v>3526</v>
      </c>
      <c r="I21" s="27">
        <v>5190</v>
      </c>
      <c r="J21" s="27">
        <v>7377</v>
      </c>
      <c r="K21" s="27">
        <v>9126</v>
      </c>
      <c r="L21" s="27">
        <v>9407</v>
      </c>
      <c r="M21" s="27">
        <v>7866</v>
      </c>
      <c r="N21" s="27">
        <v>8958</v>
      </c>
      <c r="O21" s="27">
        <v>5287</v>
      </c>
      <c r="P21" s="27">
        <v>3385</v>
      </c>
      <c r="Q21" s="27">
        <v>4109</v>
      </c>
      <c r="R21" s="28"/>
      <c r="S21" s="29">
        <v>7.8</v>
      </c>
    </row>
    <row r="22" spans="1:19" x14ac:dyDescent="0.2">
      <c r="C22" s="17" t="s">
        <v>26</v>
      </c>
      <c r="D22" s="27">
        <v>27221</v>
      </c>
      <c r="E22" s="27"/>
      <c r="F22" s="27">
        <v>1023</v>
      </c>
      <c r="G22" s="27">
        <v>1618</v>
      </c>
      <c r="H22" s="27">
        <v>935</v>
      </c>
      <c r="I22" s="27">
        <v>1859</v>
      </c>
      <c r="J22" s="27">
        <v>1953</v>
      </c>
      <c r="K22" s="27">
        <v>2788</v>
      </c>
      <c r="L22" s="27">
        <v>4206</v>
      </c>
      <c r="M22" s="27">
        <v>5020</v>
      </c>
      <c r="N22" s="27">
        <v>2561</v>
      </c>
      <c r="O22" s="27">
        <v>2605</v>
      </c>
      <c r="P22" s="27">
        <v>1144</v>
      </c>
      <c r="Q22" s="27">
        <v>1509</v>
      </c>
      <c r="R22" s="28"/>
      <c r="S22" s="29">
        <v>10.1</v>
      </c>
    </row>
    <row r="23" spans="1:19" x14ac:dyDescent="0.2">
      <c r="C23" s="17" t="s">
        <v>27</v>
      </c>
      <c r="D23" s="27">
        <v>12621</v>
      </c>
      <c r="E23" s="27"/>
      <c r="F23" s="27">
        <v>337</v>
      </c>
      <c r="G23" s="27">
        <v>447</v>
      </c>
      <c r="H23" s="27">
        <v>632</v>
      </c>
      <c r="I23" s="27">
        <v>815</v>
      </c>
      <c r="J23" s="27">
        <v>1207</v>
      </c>
      <c r="K23" s="27">
        <v>1545</v>
      </c>
      <c r="L23" s="27">
        <v>2321</v>
      </c>
      <c r="M23" s="27">
        <v>2414</v>
      </c>
      <c r="N23" s="27">
        <v>1283</v>
      </c>
      <c r="O23" s="27">
        <v>945</v>
      </c>
      <c r="P23" s="27">
        <v>221</v>
      </c>
      <c r="Q23" s="27">
        <v>454</v>
      </c>
      <c r="R23" s="28"/>
      <c r="S23" s="29">
        <v>-9.6</v>
      </c>
    </row>
    <row r="24" spans="1:19" x14ac:dyDescent="0.2">
      <c r="A24" s="15"/>
      <c r="B24" s="15"/>
      <c r="C24" s="15" t="s">
        <v>28</v>
      </c>
      <c r="D24" s="30">
        <v>13932</v>
      </c>
      <c r="E24" s="30"/>
      <c r="F24" s="30">
        <v>719</v>
      </c>
      <c r="G24" s="30">
        <v>553</v>
      </c>
      <c r="H24" s="30">
        <v>438</v>
      </c>
      <c r="I24" s="30">
        <v>976</v>
      </c>
      <c r="J24" s="30">
        <v>1380</v>
      </c>
      <c r="K24" s="30">
        <v>1431</v>
      </c>
      <c r="L24" s="30">
        <v>2915</v>
      </c>
      <c r="M24" s="30">
        <v>2350</v>
      </c>
      <c r="N24" s="30">
        <v>1088</v>
      </c>
      <c r="O24" s="30">
        <v>1163</v>
      </c>
      <c r="P24" s="30">
        <v>461</v>
      </c>
      <c r="Q24" s="30">
        <v>458</v>
      </c>
      <c r="R24" s="31"/>
      <c r="S24" s="32">
        <v>-3.1</v>
      </c>
    </row>
    <row r="25" spans="1:19" x14ac:dyDescent="0.2">
      <c r="A25" s="21" t="s">
        <v>39</v>
      </c>
      <c r="D25" s="33">
        <f t="shared" ref="D25:D26" si="0">AVERAGE(F25:Q25)</f>
        <v>33</v>
      </c>
      <c r="E25" s="27"/>
      <c r="F25" s="33">
        <v>33</v>
      </c>
      <c r="G25" s="33">
        <v>33</v>
      </c>
      <c r="H25" s="33">
        <v>33</v>
      </c>
      <c r="I25" s="33">
        <v>33</v>
      </c>
      <c r="J25" s="33">
        <v>33</v>
      </c>
      <c r="K25" s="33">
        <v>33</v>
      </c>
      <c r="L25" s="33">
        <v>33</v>
      </c>
      <c r="M25" s="33">
        <v>33</v>
      </c>
      <c r="N25" s="33">
        <v>33</v>
      </c>
      <c r="O25" s="33">
        <v>33</v>
      </c>
      <c r="P25" s="33">
        <v>33</v>
      </c>
      <c r="Q25" s="33">
        <v>33</v>
      </c>
      <c r="R25" s="28"/>
      <c r="S25" s="26">
        <f>100*(D25-'2018'!B21)/'2018'!B21</f>
        <v>0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32.916666666666664</v>
      </c>
      <c r="E26" s="30"/>
      <c r="F26" s="33">
        <v>32</v>
      </c>
      <c r="G26" s="33">
        <v>33</v>
      </c>
      <c r="H26" s="33">
        <v>33</v>
      </c>
      <c r="I26" s="33">
        <v>33</v>
      </c>
      <c r="J26" s="33">
        <v>33</v>
      </c>
      <c r="K26" s="33">
        <v>33</v>
      </c>
      <c r="L26" s="33">
        <v>33</v>
      </c>
      <c r="M26" s="33">
        <v>33</v>
      </c>
      <c r="N26" s="33">
        <v>33</v>
      </c>
      <c r="O26" s="33">
        <v>33</v>
      </c>
      <c r="P26" s="33">
        <v>33</v>
      </c>
      <c r="Q26" s="33">
        <v>33</v>
      </c>
      <c r="R26" s="31"/>
      <c r="S26" s="32">
        <f>100*(D26-'2018'!D21)/'2018'!D21</f>
        <v>0.25380710659897032</v>
      </c>
    </row>
    <row r="27" spans="1:19" x14ac:dyDescent="0.2">
      <c r="A27" s="21" t="s">
        <v>32</v>
      </c>
      <c r="B27" s="22"/>
      <c r="C27" s="22"/>
      <c r="D27" s="35">
        <v>3867.5452054794519</v>
      </c>
      <c r="E27" s="24"/>
      <c r="F27" s="35">
        <v>3842</v>
      </c>
      <c r="G27" s="35">
        <v>3876</v>
      </c>
      <c r="H27" s="35">
        <v>3876</v>
      </c>
      <c r="I27" s="35">
        <v>3876</v>
      </c>
      <c r="J27" s="35">
        <v>3876</v>
      </c>
      <c r="K27" s="35">
        <v>3876</v>
      </c>
      <c r="L27" s="35">
        <v>3876</v>
      </c>
      <c r="M27" s="35">
        <v>3876</v>
      </c>
      <c r="N27" s="35">
        <v>3876</v>
      </c>
      <c r="O27" s="35">
        <v>3876</v>
      </c>
      <c r="P27" s="35">
        <v>3876</v>
      </c>
      <c r="Q27" s="35">
        <v>3810.4516129032259</v>
      </c>
      <c r="R27" s="25"/>
      <c r="S27" s="26">
        <f>100*(D27-'2018'!F21)/'2018'!F21</f>
        <v>1.0546043372500329</v>
      </c>
    </row>
    <row r="28" spans="1:19" x14ac:dyDescent="0.2">
      <c r="B28" s="17" t="s">
        <v>101</v>
      </c>
      <c r="D28" s="28">
        <v>58.380453000522799</v>
      </c>
      <c r="E28" s="27"/>
      <c r="F28" s="28">
        <v>38.991788550989902</v>
      </c>
      <c r="G28" s="28">
        <v>40.385891198584702</v>
      </c>
      <c r="H28" s="28">
        <v>48.215652984453499</v>
      </c>
      <c r="I28" s="28">
        <v>56.415548675610601</v>
      </c>
      <c r="J28" s="28">
        <v>62.101767701987399</v>
      </c>
      <c r="K28" s="28">
        <v>70.448056415548706</v>
      </c>
      <c r="L28" s="28">
        <v>70.192083624621304</v>
      </c>
      <c r="M28" s="28">
        <v>75.947102100602507</v>
      </c>
      <c r="N28" s="28">
        <v>64.743722050223596</v>
      </c>
      <c r="O28" s="28">
        <v>62.014381304304401</v>
      </c>
      <c r="P28" s="28">
        <v>56.554867561059503</v>
      </c>
      <c r="Q28" s="28">
        <v>53.024787511428698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58.448586618844502</v>
      </c>
      <c r="E29" s="27"/>
      <c r="F29" s="28">
        <v>39.888615651670797</v>
      </c>
      <c r="G29" s="28">
        <v>40.664780763790702</v>
      </c>
      <c r="H29" s="28">
        <v>47.164555165193903</v>
      </c>
      <c r="I29" s="28">
        <v>54.495782911624502</v>
      </c>
      <c r="J29" s="28">
        <v>61.952162958231298</v>
      </c>
      <c r="K29" s="28">
        <v>72.075540887422093</v>
      </c>
      <c r="L29" s="28">
        <v>68.776393768409093</v>
      </c>
      <c r="M29" s="28">
        <v>76.352957876432797</v>
      </c>
      <c r="N29" s="28">
        <v>65.740740740740705</v>
      </c>
      <c r="O29" s="28">
        <v>60.069555342630998</v>
      </c>
      <c r="P29" s="28">
        <v>55.702236890355699</v>
      </c>
      <c r="Q29" s="28">
        <v>56.888588887309901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61.614840113476703</v>
      </c>
      <c r="E30" s="27"/>
      <c r="F30" s="28">
        <v>39.307647553170902</v>
      </c>
      <c r="G30" s="28">
        <v>42.173632980246197</v>
      </c>
      <c r="H30" s="28">
        <v>52.065421164910497</v>
      </c>
      <c r="I30" s="28">
        <v>58.500334001336</v>
      </c>
      <c r="J30" s="28">
        <v>66.633266533066106</v>
      </c>
      <c r="K30" s="28">
        <v>74.305277221108895</v>
      </c>
      <c r="L30" s="28">
        <v>74.497381860495196</v>
      </c>
      <c r="M30" s="28">
        <v>81.165556920292204</v>
      </c>
      <c r="N30" s="28">
        <v>67.471609886439495</v>
      </c>
      <c r="O30" s="28">
        <v>67.063158575214899</v>
      </c>
      <c r="P30" s="28">
        <v>63.106212424849701</v>
      </c>
      <c r="Q30" s="28">
        <v>51.355168471316198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56.133561643835598</v>
      </c>
      <c r="E31" s="27"/>
      <c r="F31" s="28">
        <v>40.645161290322598</v>
      </c>
      <c r="G31" s="28">
        <v>43.448660714285701</v>
      </c>
      <c r="H31" s="28">
        <v>50.806451612903203</v>
      </c>
      <c r="I31" s="28">
        <v>56.0104166666667</v>
      </c>
      <c r="J31" s="28">
        <v>60.695564516128997</v>
      </c>
      <c r="K31" s="28">
        <v>58.8333333333333</v>
      </c>
      <c r="L31" s="28">
        <v>63.6088709677419</v>
      </c>
      <c r="M31" s="28">
        <v>67.560483870967701</v>
      </c>
      <c r="N31" s="28">
        <v>57.7708333333333</v>
      </c>
      <c r="O31" s="28">
        <v>60.756048387096797</v>
      </c>
      <c r="P31" s="28">
        <v>56.5416666666667</v>
      </c>
      <c r="Q31" s="28">
        <v>55.846774193548399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54.827163702521098</v>
      </c>
      <c r="E33" s="30"/>
      <c r="F33" s="28">
        <v>35.688753269398397</v>
      </c>
      <c r="G33" s="28">
        <v>35.965250965251002</v>
      </c>
      <c r="H33" s="28">
        <v>44.485614646904999</v>
      </c>
      <c r="I33" s="28">
        <v>58.495495495495497</v>
      </c>
      <c r="J33" s="28">
        <v>56.965998256320802</v>
      </c>
      <c r="K33" s="28">
        <v>66.270270270270302</v>
      </c>
      <c r="L33" s="28">
        <v>70.710549258936396</v>
      </c>
      <c r="M33" s="28">
        <v>71.538796861377506</v>
      </c>
      <c r="N33" s="28">
        <v>61.630630630630598</v>
      </c>
      <c r="O33" s="28">
        <v>60.527462946817799</v>
      </c>
      <c r="P33" s="28">
        <v>49.819819819819799</v>
      </c>
      <c r="Q33" s="28">
        <v>44.190347316193098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2132.2410958904111</v>
      </c>
      <c r="E34" s="24"/>
      <c r="F34" s="24">
        <v>2120</v>
      </c>
      <c r="G34" s="24">
        <v>2137</v>
      </c>
      <c r="H34" s="24">
        <v>2137</v>
      </c>
      <c r="I34" s="24">
        <v>2137</v>
      </c>
      <c r="J34" s="24">
        <v>2137</v>
      </c>
      <c r="K34" s="24">
        <v>2137</v>
      </c>
      <c r="L34" s="24">
        <v>2137</v>
      </c>
      <c r="M34" s="24">
        <v>2137</v>
      </c>
      <c r="N34" s="24">
        <v>2137</v>
      </c>
      <c r="O34" s="24">
        <v>2137</v>
      </c>
      <c r="P34" s="24">
        <v>2137</v>
      </c>
      <c r="Q34" s="24">
        <v>2097.9677419354839</v>
      </c>
      <c r="R34" s="25"/>
      <c r="S34" s="26">
        <f>100*(D34-'2018'!H21)/'2018'!H21</f>
        <v>0.25033558235683456</v>
      </c>
    </row>
    <row r="35" spans="1:19" x14ac:dyDescent="0.2">
      <c r="A35" s="15"/>
      <c r="B35" s="15" t="s">
        <v>34</v>
      </c>
      <c r="C35" s="15"/>
      <c r="D35" s="31">
        <v>70.345819177969503</v>
      </c>
      <c r="E35" s="30"/>
      <c r="F35" s="31">
        <v>51.465307364577001</v>
      </c>
      <c r="G35" s="31">
        <v>51.993783006885501</v>
      </c>
      <c r="H35" s="31">
        <v>62.159795915286701</v>
      </c>
      <c r="I35" s="31">
        <v>68.967399781625303</v>
      </c>
      <c r="J35" s="31">
        <v>75.417754766253594</v>
      </c>
      <c r="K35" s="31">
        <v>82.523787240680093</v>
      </c>
      <c r="L35" s="31">
        <v>79.656437272631194</v>
      </c>
      <c r="M35" s="31">
        <v>84.203058251694401</v>
      </c>
      <c r="N35" s="31">
        <v>79.138979878334098</v>
      </c>
      <c r="O35" s="31">
        <v>74.877352936736798</v>
      </c>
      <c r="P35" s="31">
        <v>70.653564186554405</v>
      </c>
      <c r="Q35" s="31">
        <v>61.649522579454803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1.6619075850887488</v>
      </c>
      <c r="E36" s="24"/>
      <c r="F36" s="25">
        <v>1.6453498671390612</v>
      </c>
      <c r="G36" s="25">
        <v>1.6086765029729135</v>
      </c>
      <c r="H36" s="25">
        <v>1.6632406982085439</v>
      </c>
      <c r="I36" s="25">
        <v>1.7020834954983004</v>
      </c>
      <c r="J36" s="25">
        <v>1.650716750730024</v>
      </c>
      <c r="K36" s="25">
        <v>1.67793936911102</v>
      </c>
      <c r="L36" s="25">
        <v>1.7277122254998361</v>
      </c>
      <c r="M36" s="25">
        <v>1.6844485463774803</v>
      </c>
      <c r="N36" s="25">
        <v>1.6674197120708749</v>
      </c>
      <c r="O36" s="25">
        <v>1.6507676288796826</v>
      </c>
      <c r="P36" s="25">
        <v>1.6167273084865768</v>
      </c>
      <c r="Q36" s="25">
        <v>1.603148195546455</v>
      </c>
      <c r="R36" s="25"/>
      <c r="S36" s="26">
        <v>0.1</v>
      </c>
    </row>
    <row r="37" spans="1:19" x14ac:dyDescent="0.2">
      <c r="A37" s="1"/>
      <c r="B37" s="17" t="s">
        <v>37</v>
      </c>
      <c r="C37" s="17" t="s">
        <v>41</v>
      </c>
      <c r="D37" s="28">
        <v>1.6313594135119762</v>
      </c>
      <c r="E37" s="27"/>
      <c r="F37" s="28">
        <v>1.6591456077015643</v>
      </c>
      <c r="G37" s="28">
        <v>1.5978386723272868</v>
      </c>
      <c r="H37" s="28">
        <v>1.7015106900524901</v>
      </c>
      <c r="I37" s="28">
        <v>1.643643200796328</v>
      </c>
      <c r="J37" s="28">
        <v>1.5936373179971701</v>
      </c>
      <c r="K37" s="28">
        <v>1.6668786837976508</v>
      </c>
      <c r="L37" s="28">
        <v>1.6907742639040348</v>
      </c>
      <c r="M37" s="28">
        <v>1.6408388941849381</v>
      </c>
      <c r="N37" s="28">
        <v>1.6411864329198518</v>
      </c>
      <c r="O37" s="28">
        <v>1.5975650040111369</v>
      </c>
      <c r="P37" s="28">
        <v>1.5442484623595791</v>
      </c>
      <c r="Q37" s="28">
        <v>1.5984228388899979</v>
      </c>
      <c r="R37" s="28"/>
      <c r="S37" s="29">
        <v>-0.1</v>
      </c>
    </row>
    <row r="38" spans="1:19" x14ac:dyDescent="0.2">
      <c r="A38" s="1"/>
      <c r="C38" s="17" t="s">
        <v>35</v>
      </c>
      <c r="D38" s="28">
        <v>1.7222252161394378</v>
      </c>
      <c r="E38" s="27"/>
      <c r="F38" s="28">
        <v>1.6820193637621024</v>
      </c>
      <c r="G38" s="28">
        <v>1.6286622443338861</v>
      </c>
      <c r="H38" s="28">
        <v>1.7087090272621195</v>
      </c>
      <c r="I38" s="28">
        <v>1.7731322129985827</v>
      </c>
      <c r="J38" s="28">
        <v>1.7516356529866599</v>
      </c>
      <c r="K38" s="28">
        <v>1.7705531237564665</v>
      </c>
      <c r="L38" s="28">
        <v>1.8162332545311268</v>
      </c>
      <c r="M38" s="28">
        <v>1.726553905390539</v>
      </c>
      <c r="N38" s="28">
        <v>1.7122393626038312</v>
      </c>
      <c r="O38" s="28">
        <v>1.7186878727634194</v>
      </c>
      <c r="P38" s="28">
        <v>1.6482596179010731</v>
      </c>
      <c r="Q38" s="28">
        <v>1.656219498969743</v>
      </c>
      <c r="R38" s="28"/>
      <c r="S38" s="29">
        <v>0.7</v>
      </c>
    </row>
    <row r="39" spans="1:19" x14ac:dyDescent="0.2">
      <c r="A39" s="1"/>
      <c r="C39" s="17" t="s">
        <v>36</v>
      </c>
      <c r="D39" s="28">
        <v>1.6574563288419244</v>
      </c>
      <c r="E39" s="27"/>
      <c r="F39" s="28">
        <v>1.5272727272727273</v>
      </c>
      <c r="G39" s="28">
        <v>1.6544836379090522</v>
      </c>
      <c r="H39" s="28">
        <v>1.6056068811723478</v>
      </c>
      <c r="I39" s="28">
        <v>1.6667699938003719</v>
      </c>
      <c r="J39" s="28">
        <v>1.7114837976122796</v>
      </c>
      <c r="K39" s="28">
        <v>1.7022302591922844</v>
      </c>
      <c r="L39" s="28">
        <v>1.6531307309405292</v>
      </c>
      <c r="M39" s="28">
        <v>1.7180210202512176</v>
      </c>
      <c r="N39" s="28">
        <v>1.6785714285714286</v>
      </c>
      <c r="O39" s="28">
        <v>1.7540745052386495</v>
      </c>
      <c r="P39" s="28">
        <v>1.686237962100031</v>
      </c>
      <c r="Q39" s="28">
        <v>1.5029842647856755</v>
      </c>
      <c r="R39" s="28"/>
      <c r="S39" s="29">
        <v>-0.1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1.6573249980358926</v>
      </c>
      <c r="E41" s="30"/>
      <c r="F41" s="31">
        <v>1.6183040126507215</v>
      </c>
      <c r="G41" s="31">
        <v>1.5848575074436411</v>
      </c>
      <c r="H41" s="31">
        <v>1.5359723058398556</v>
      </c>
      <c r="I41" s="31">
        <v>1.765841718792494</v>
      </c>
      <c r="J41" s="31">
        <v>1.6318681318681318</v>
      </c>
      <c r="K41" s="31">
        <v>1.5728030788967287</v>
      </c>
      <c r="L41" s="31">
        <v>1.7285805626598465</v>
      </c>
      <c r="M41" s="31">
        <v>1.7265649658074698</v>
      </c>
      <c r="N41" s="31">
        <v>1.6683331301060846</v>
      </c>
      <c r="O41" s="31">
        <v>1.6451421800947867</v>
      </c>
      <c r="P41" s="31">
        <v>1.7497231450719823</v>
      </c>
      <c r="Q41" s="31">
        <v>1.5989880855230945</v>
      </c>
      <c r="R41" s="31"/>
      <c r="S41" s="32">
        <v>-0.4</v>
      </c>
    </row>
    <row r="42" spans="1:19" ht="11.25" customHeight="1" x14ac:dyDescent="0.2">
      <c r="A42" s="1"/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123</v>
      </c>
    </row>
  </sheetData>
  <mergeCells count="4">
    <mergeCell ref="A43:S43"/>
    <mergeCell ref="A44:S44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5594-35BF-425A-BA7B-BF5F66D1F3FD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81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56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3658</v>
      </c>
      <c r="G9" s="36"/>
      <c r="H9" s="36">
        <v>2093</v>
      </c>
      <c r="I9" s="36"/>
      <c r="J9" s="37">
        <v>41.7388313726874</v>
      </c>
      <c r="K9" s="36"/>
      <c r="L9" s="36">
        <f t="shared" ref="L9:L20" si="0">SUM(M9:N9)</f>
        <v>28561</v>
      </c>
      <c r="M9" s="36">
        <v>15199</v>
      </c>
      <c r="N9" s="36">
        <v>13362</v>
      </c>
      <c r="O9" s="36"/>
      <c r="P9" s="36">
        <f t="shared" ref="P9:P20" si="1">SUM(Q9:R9)</f>
        <v>47331</v>
      </c>
      <c r="Q9" s="36">
        <v>21912</v>
      </c>
      <c r="R9" s="36">
        <v>25419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3658</v>
      </c>
      <c r="G10" s="36"/>
      <c r="H10" s="36">
        <v>2093</v>
      </c>
      <c r="I10" s="36"/>
      <c r="J10" s="37">
        <v>47.011442630633397</v>
      </c>
      <c r="K10" s="69"/>
      <c r="L10" s="36">
        <f t="shared" si="0"/>
        <v>29947</v>
      </c>
      <c r="M10" s="36">
        <v>15820</v>
      </c>
      <c r="N10" s="36">
        <v>14127</v>
      </c>
      <c r="O10" s="36"/>
      <c r="P10" s="36">
        <f t="shared" si="1"/>
        <v>48151</v>
      </c>
      <c r="Q10" s="36">
        <v>22618</v>
      </c>
      <c r="R10" s="36">
        <v>25533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3716.1290322580644</v>
      </c>
      <c r="G11" s="69"/>
      <c r="H11" s="36">
        <v>2104</v>
      </c>
      <c r="I11" s="36"/>
      <c r="J11" s="37">
        <v>49.9479166666667</v>
      </c>
      <c r="K11" s="69"/>
      <c r="L11" s="36">
        <f t="shared" si="0"/>
        <v>35243</v>
      </c>
      <c r="M11" s="36">
        <v>18539</v>
      </c>
      <c r="N11" s="36">
        <v>16704</v>
      </c>
      <c r="O11" s="36"/>
      <c r="P11" s="36">
        <f t="shared" si="1"/>
        <v>57540</v>
      </c>
      <c r="Q11" s="36">
        <v>27661</v>
      </c>
      <c r="R11" s="36">
        <v>29879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3876</v>
      </c>
      <c r="G12" s="69"/>
      <c r="H12" s="36">
        <v>2137</v>
      </c>
      <c r="I12" s="36"/>
      <c r="J12" s="37">
        <v>53.212074303405601</v>
      </c>
      <c r="K12" s="69"/>
      <c r="L12" s="36">
        <f t="shared" si="0"/>
        <v>36581</v>
      </c>
      <c r="M12" s="36">
        <v>17124</v>
      </c>
      <c r="N12" s="36">
        <v>19457</v>
      </c>
      <c r="O12" s="36"/>
      <c r="P12" s="36">
        <f t="shared" si="1"/>
        <v>61875</v>
      </c>
      <c r="Q12" s="36">
        <v>26105</v>
      </c>
      <c r="R12" s="36">
        <v>35770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3876</v>
      </c>
      <c r="G13" s="69"/>
      <c r="H13" s="36">
        <v>2137</v>
      </c>
      <c r="I13" s="36"/>
      <c r="J13" s="37">
        <v>62.105096707613399</v>
      </c>
      <c r="K13" s="69"/>
      <c r="L13" s="36">
        <f t="shared" si="0"/>
        <v>44001</v>
      </c>
      <c r="M13" s="36">
        <v>20608</v>
      </c>
      <c r="N13" s="36">
        <v>23393</v>
      </c>
      <c r="O13" s="36"/>
      <c r="P13" s="36">
        <f t="shared" si="1"/>
        <v>74623</v>
      </c>
      <c r="Q13" s="36">
        <v>32619</v>
      </c>
      <c r="R13" s="36">
        <v>42004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3876</v>
      </c>
      <c r="G14" s="69"/>
      <c r="H14" s="36">
        <v>2137</v>
      </c>
      <c r="I14" s="36"/>
      <c r="J14" s="37">
        <v>67.688338493292093</v>
      </c>
      <c r="K14" s="69"/>
      <c r="L14" s="36">
        <f t="shared" si="0"/>
        <v>49163</v>
      </c>
      <c r="M14" s="36">
        <v>20977</v>
      </c>
      <c r="N14" s="36">
        <v>28186</v>
      </c>
      <c r="O14" s="36"/>
      <c r="P14" s="36">
        <f t="shared" si="1"/>
        <v>78708</v>
      </c>
      <c r="Q14" s="36">
        <v>29961</v>
      </c>
      <c r="R14" s="36">
        <v>48747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3876</v>
      </c>
      <c r="G15" s="69"/>
      <c r="H15" s="36">
        <v>2137</v>
      </c>
      <c r="I15" s="36"/>
      <c r="J15" s="37">
        <v>75.109857185658598</v>
      </c>
      <c r="K15" s="69"/>
      <c r="L15" s="36">
        <f t="shared" si="0"/>
        <v>52113</v>
      </c>
      <c r="M15" s="36">
        <v>17452</v>
      </c>
      <c r="N15" s="36">
        <v>34661</v>
      </c>
      <c r="O15" s="36"/>
      <c r="P15" s="36">
        <f t="shared" si="1"/>
        <v>90249</v>
      </c>
      <c r="Q15" s="36">
        <v>29313</v>
      </c>
      <c r="R15" s="36">
        <v>60936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3876</v>
      </c>
      <c r="G16" s="69"/>
      <c r="H16" s="36">
        <v>2137</v>
      </c>
      <c r="I16" s="36"/>
      <c r="J16" s="37">
        <v>78.887446319784303</v>
      </c>
      <c r="K16" s="69"/>
      <c r="L16" s="36">
        <f t="shared" si="0"/>
        <v>55469</v>
      </c>
      <c r="M16" s="36">
        <v>19569</v>
      </c>
      <c r="N16" s="36">
        <v>35900</v>
      </c>
      <c r="O16" s="36"/>
      <c r="P16" s="36">
        <f t="shared" si="1"/>
        <v>94788</v>
      </c>
      <c r="Q16" s="36">
        <v>33234</v>
      </c>
      <c r="R16" s="36">
        <v>61554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3876</v>
      </c>
      <c r="G17" s="69"/>
      <c r="H17" s="36">
        <v>2137</v>
      </c>
      <c r="I17" s="36"/>
      <c r="J17" s="37">
        <v>67.572239422084607</v>
      </c>
      <c r="K17" s="69"/>
      <c r="L17" s="36">
        <f t="shared" si="0"/>
        <v>47384</v>
      </c>
      <c r="M17" s="36">
        <v>21689</v>
      </c>
      <c r="N17" s="36">
        <v>25695</v>
      </c>
      <c r="O17" s="36"/>
      <c r="P17" s="36">
        <f t="shared" si="1"/>
        <v>78573</v>
      </c>
      <c r="Q17" s="36">
        <v>34758</v>
      </c>
      <c r="R17" s="36">
        <v>43815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3876</v>
      </c>
      <c r="G18" s="69"/>
      <c r="H18" s="36">
        <v>2137</v>
      </c>
      <c r="I18" s="36"/>
      <c r="J18" s="37">
        <v>59.540930124171901</v>
      </c>
      <c r="K18" s="69"/>
      <c r="L18" s="36">
        <f t="shared" si="0"/>
        <v>42518</v>
      </c>
      <c r="M18" s="36">
        <v>21382</v>
      </c>
      <c r="N18" s="36">
        <v>21136</v>
      </c>
      <c r="O18" s="36"/>
      <c r="P18" s="36">
        <f t="shared" si="1"/>
        <v>71542</v>
      </c>
      <c r="Q18" s="36">
        <v>32553</v>
      </c>
      <c r="R18" s="36">
        <v>38989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36">
        <v>3876</v>
      </c>
      <c r="G19" s="69"/>
      <c r="H19" s="36">
        <v>2137</v>
      </c>
      <c r="I19" s="36"/>
      <c r="J19" s="37">
        <v>55.602855177158602</v>
      </c>
      <c r="K19" s="36"/>
      <c r="L19" s="36">
        <f t="shared" si="0"/>
        <v>40531</v>
      </c>
      <c r="M19" s="36">
        <v>24715</v>
      </c>
      <c r="N19" s="36">
        <v>15816</v>
      </c>
      <c r="O19" s="36"/>
      <c r="P19" s="36">
        <f t="shared" si="1"/>
        <v>64655</v>
      </c>
      <c r="Q19" s="36">
        <v>35813</v>
      </c>
      <c r="R19" s="36">
        <v>28842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3876</v>
      </c>
      <c r="G20" s="36"/>
      <c r="H20" s="36">
        <v>2137</v>
      </c>
      <c r="I20" s="36"/>
      <c r="J20" s="37">
        <v>49.812743433536397</v>
      </c>
      <c r="K20" s="36"/>
      <c r="L20" s="36">
        <f t="shared" si="0"/>
        <v>37039</v>
      </c>
      <c r="M20" s="36">
        <v>18965</v>
      </c>
      <c r="N20" s="36">
        <v>18074</v>
      </c>
      <c r="O20" s="36"/>
      <c r="P20" s="36">
        <f t="shared" si="1"/>
        <v>59853</v>
      </c>
      <c r="Q20" s="36">
        <v>27426</v>
      </c>
      <c r="R20" s="36">
        <v>32427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32.833333333333336</v>
      </c>
      <c r="E21" s="42">
        <v>1</v>
      </c>
      <c r="F21" s="40">
        <v>3827.1835616438357</v>
      </c>
      <c r="G21" s="42">
        <v>1</v>
      </c>
      <c r="H21" s="40">
        <f>AVERAGE(H9:H20)</f>
        <v>2126.9166666666665</v>
      </c>
      <c r="I21" s="42">
        <v>1</v>
      </c>
      <c r="J21" s="41">
        <v>59.265155821155403</v>
      </c>
      <c r="K21" s="40"/>
      <c r="L21" s="40">
        <f>SUM(L9:L20)</f>
        <v>498550</v>
      </c>
      <c r="M21" s="40">
        <f>SUM(M9:M20)</f>
        <v>232039</v>
      </c>
      <c r="N21" s="40">
        <f>SUM(N9:N20)</f>
        <v>266511</v>
      </c>
      <c r="O21" s="40"/>
      <c r="P21" s="40">
        <f>SUM(P9:P20)</f>
        <v>827888</v>
      </c>
      <c r="Q21" s="40">
        <f>SUM(Q9:Q20)</f>
        <v>353973</v>
      </c>
      <c r="R21" s="40">
        <f>SUM(R9:R20)</f>
        <v>473915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B42A-95D9-46B6-A721-1BD317B50189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83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32</v>
      </c>
      <c r="C9" s="36"/>
      <c r="D9" s="68">
        <v>29</v>
      </c>
      <c r="E9" s="36"/>
      <c r="F9" s="36">
        <v>3304</v>
      </c>
      <c r="G9" s="36"/>
      <c r="H9" s="36">
        <v>1905</v>
      </c>
      <c r="I9" s="36"/>
      <c r="J9" s="37">
        <v>45.684605170663097</v>
      </c>
      <c r="K9" s="36"/>
      <c r="L9" s="36">
        <f t="shared" ref="L9:L20" si="0">SUM(M9:N9)</f>
        <v>28420</v>
      </c>
      <c r="M9" s="36">
        <v>15470</v>
      </c>
      <c r="N9" s="36">
        <v>12950</v>
      </c>
      <c r="O9" s="36"/>
      <c r="P9" s="36">
        <f t="shared" ref="P9:P20" si="1">SUM(Q9:R9)</f>
        <v>46792</v>
      </c>
      <c r="Q9" s="36">
        <v>23012</v>
      </c>
      <c r="R9" s="36">
        <v>23780</v>
      </c>
    </row>
    <row r="10" spans="1:18" ht="11.25" customHeight="1" x14ac:dyDescent="0.2">
      <c r="A10" s="39" t="s">
        <v>68</v>
      </c>
      <c r="B10" s="68">
        <v>32</v>
      </c>
      <c r="C10" s="36"/>
      <c r="D10" s="68">
        <v>29</v>
      </c>
      <c r="E10" s="36"/>
      <c r="F10" s="36">
        <v>3352.5</v>
      </c>
      <c r="G10" s="69"/>
      <c r="H10" s="36">
        <v>1936</v>
      </c>
      <c r="I10" s="36"/>
      <c r="J10" s="37">
        <v>44.585064450836299</v>
      </c>
      <c r="K10" s="69"/>
      <c r="L10" s="36">
        <f t="shared" si="0"/>
        <v>25384</v>
      </c>
      <c r="M10" s="36">
        <v>13328</v>
      </c>
      <c r="N10" s="36">
        <v>12056</v>
      </c>
      <c r="O10" s="36"/>
      <c r="P10" s="36">
        <f t="shared" si="1"/>
        <v>41852</v>
      </c>
      <c r="Q10" s="36">
        <v>19983</v>
      </c>
      <c r="R10" s="36">
        <v>21869</v>
      </c>
    </row>
    <row r="11" spans="1:18" ht="11.25" customHeight="1" x14ac:dyDescent="0.2">
      <c r="A11" s="39" t="s">
        <v>67</v>
      </c>
      <c r="B11" s="68">
        <v>32</v>
      </c>
      <c r="C11" s="36"/>
      <c r="D11" s="68">
        <v>29</v>
      </c>
      <c r="E11" s="36"/>
      <c r="F11" s="36">
        <v>3380</v>
      </c>
      <c r="G11" s="69"/>
      <c r="H11" s="36">
        <v>1952</v>
      </c>
      <c r="I11" s="36"/>
      <c r="J11" s="37">
        <v>51.293185722466099</v>
      </c>
      <c r="K11" s="69"/>
      <c r="L11" s="36">
        <f t="shared" si="0"/>
        <v>33745</v>
      </c>
      <c r="M11" s="36">
        <v>18977</v>
      </c>
      <c r="N11" s="36">
        <v>14768</v>
      </c>
      <c r="O11" s="36"/>
      <c r="P11" s="36">
        <f t="shared" si="1"/>
        <v>53745</v>
      </c>
      <c r="Q11" s="36">
        <v>27185</v>
      </c>
      <c r="R11" s="36">
        <v>26560</v>
      </c>
    </row>
    <row r="12" spans="1:18" ht="11.25" customHeight="1" x14ac:dyDescent="0.2">
      <c r="A12" s="39" t="s">
        <v>66</v>
      </c>
      <c r="B12" s="36">
        <v>32</v>
      </c>
      <c r="C12" s="36"/>
      <c r="D12" s="36">
        <v>30</v>
      </c>
      <c r="E12" s="36"/>
      <c r="F12" s="36">
        <v>3412.8666666666668</v>
      </c>
      <c r="G12" s="69"/>
      <c r="H12" s="36">
        <v>1968</v>
      </c>
      <c r="I12" s="36"/>
      <c r="J12" s="37">
        <v>55.939288574609797</v>
      </c>
      <c r="K12" s="69"/>
      <c r="L12" s="36">
        <f t="shared" si="0"/>
        <v>34831</v>
      </c>
      <c r="M12" s="36">
        <v>16020</v>
      </c>
      <c r="N12" s="36">
        <v>18811</v>
      </c>
      <c r="O12" s="36"/>
      <c r="P12" s="36">
        <f t="shared" si="1"/>
        <v>57274</v>
      </c>
      <c r="Q12" s="36">
        <v>25014</v>
      </c>
      <c r="R12" s="36">
        <v>32260</v>
      </c>
    </row>
    <row r="13" spans="1:18" ht="11.25" customHeight="1" x14ac:dyDescent="0.2">
      <c r="A13" s="39" t="s">
        <v>6</v>
      </c>
      <c r="B13" s="36">
        <v>32</v>
      </c>
      <c r="C13" s="36"/>
      <c r="D13" s="36">
        <v>30</v>
      </c>
      <c r="E13" s="36"/>
      <c r="F13" s="36">
        <v>3413</v>
      </c>
      <c r="G13" s="69"/>
      <c r="H13" s="36">
        <v>1970</v>
      </c>
      <c r="I13" s="36"/>
      <c r="J13" s="37">
        <v>61.9320813209455</v>
      </c>
      <c r="K13" s="69"/>
      <c r="L13" s="36">
        <f t="shared" si="0"/>
        <v>39961</v>
      </c>
      <c r="M13" s="36">
        <v>18991</v>
      </c>
      <c r="N13" s="36">
        <v>20970</v>
      </c>
      <c r="O13" s="36"/>
      <c r="P13" s="36">
        <f t="shared" si="1"/>
        <v>65526</v>
      </c>
      <c r="Q13" s="36">
        <v>29109</v>
      </c>
      <c r="R13" s="36">
        <v>36417</v>
      </c>
    </row>
    <row r="14" spans="1:18" ht="11.25" customHeight="1" x14ac:dyDescent="0.2">
      <c r="A14" s="39" t="s">
        <v>65</v>
      </c>
      <c r="B14" s="36">
        <v>32</v>
      </c>
      <c r="C14" s="36"/>
      <c r="D14" s="36">
        <v>30</v>
      </c>
      <c r="E14" s="36"/>
      <c r="F14" s="36">
        <v>3413</v>
      </c>
      <c r="G14" s="69"/>
      <c r="H14" s="36">
        <v>1970</v>
      </c>
      <c r="I14" s="36"/>
      <c r="J14" s="37">
        <v>67.653091122179902</v>
      </c>
      <c r="K14" s="69"/>
      <c r="L14" s="36">
        <f t="shared" si="0"/>
        <v>43273</v>
      </c>
      <c r="M14" s="36">
        <v>19560</v>
      </c>
      <c r="N14" s="36">
        <v>23713</v>
      </c>
      <c r="O14" s="36"/>
      <c r="P14" s="36">
        <f t="shared" si="1"/>
        <v>69270</v>
      </c>
      <c r="Q14" s="36">
        <v>30165</v>
      </c>
      <c r="R14" s="36">
        <v>39105</v>
      </c>
    </row>
    <row r="15" spans="1:18" ht="11.25" customHeight="1" x14ac:dyDescent="0.2">
      <c r="A15" s="39" t="s">
        <v>64</v>
      </c>
      <c r="B15" s="36">
        <v>32</v>
      </c>
      <c r="C15" s="36"/>
      <c r="D15" s="36">
        <v>30</v>
      </c>
      <c r="E15" s="36"/>
      <c r="F15" s="36">
        <v>3413</v>
      </c>
      <c r="G15" s="69"/>
      <c r="H15" s="36">
        <v>1970</v>
      </c>
      <c r="I15" s="36"/>
      <c r="J15" s="37">
        <v>73.912838010264394</v>
      </c>
      <c r="K15" s="69"/>
      <c r="L15" s="36">
        <f t="shared" si="0"/>
        <v>46356</v>
      </c>
      <c r="M15" s="36">
        <v>15683</v>
      </c>
      <c r="N15" s="36">
        <v>30673</v>
      </c>
      <c r="O15" s="36"/>
      <c r="P15" s="36">
        <f t="shared" si="1"/>
        <v>78202</v>
      </c>
      <c r="Q15" s="36">
        <v>27630</v>
      </c>
      <c r="R15" s="36">
        <v>50572</v>
      </c>
    </row>
    <row r="16" spans="1:18" ht="11.25" customHeight="1" x14ac:dyDescent="0.2">
      <c r="A16" s="39" t="s">
        <v>63</v>
      </c>
      <c r="B16" s="36">
        <v>32</v>
      </c>
      <c r="C16" s="36"/>
      <c r="D16" s="36">
        <v>30</v>
      </c>
      <c r="E16" s="36"/>
      <c r="F16" s="36">
        <v>3413</v>
      </c>
      <c r="G16" s="69"/>
      <c r="H16" s="36">
        <v>1970</v>
      </c>
      <c r="I16" s="36"/>
      <c r="J16" s="37">
        <v>78.119713051614795</v>
      </c>
      <c r="K16" s="69"/>
      <c r="L16" s="36">
        <f t="shared" si="0"/>
        <v>46723</v>
      </c>
      <c r="M16" s="36">
        <v>16616</v>
      </c>
      <c r="N16" s="36">
        <v>30107</v>
      </c>
      <c r="O16" s="36"/>
      <c r="P16" s="36">
        <f t="shared" si="1"/>
        <v>82653</v>
      </c>
      <c r="Q16" s="36">
        <v>28904</v>
      </c>
      <c r="R16" s="36">
        <v>53749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31</v>
      </c>
      <c r="E17" s="36"/>
      <c r="F17" s="36">
        <v>3470.5</v>
      </c>
      <c r="G17" s="69"/>
      <c r="H17" s="36">
        <v>1984.5</v>
      </c>
      <c r="I17" s="36"/>
      <c r="J17" s="37">
        <v>66.653219997118597</v>
      </c>
      <c r="K17" s="69"/>
      <c r="L17" s="36">
        <f t="shared" si="0"/>
        <v>43024</v>
      </c>
      <c r="M17" s="36">
        <v>20442</v>
      </c>
      <c r="N17" s="36">
        <v>22582</v>
      </c>
      <c r="O17" s="36"/>
      <c r="P17" s="36">
        <f t="shared" si="1"/>
        <v>69396</v>
      </c>
      <c r="Q17" s="36">
        <v>30540</v>
      </c>
      <c r="R17" s="36">
        <v>38856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31</v>
      </c>
      <c r="E18" s="36"/>
      <c r="F18" s="36">
        <v>3530</v>
      </c>
      <c r="G18" s="69"/>
      <c r="H18" s="36">
        <v>2001</v>
      </c>
      <c r="I18" s="36"/>
      <c r="J18" s="37">
        <v>61.4365347710865</v>
      </c>
      <c r="K18" s="69"/>
      <c r="L18" s="36">
        <f t="shared" si="0"/>
        <v>40895</v>
      </c>
      <c r="M18" s="36">
        <v>19342</v>
      </c>
      <c r="N18" s="36">
        <v>21553</v>
      </c>
      <c r="O18" s="36"/>
      <c r="P18" s="36">
        <f t="shared" si="1"/>
        <v>67230</v>
      </c>
      <c r="Q18" s="36">
        <v>28869</v>
      </c>
      <c r="R18" s="36">
        <v>38361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31</v>
      </c>
      <c r="E19" s="36"/>
      <c r="F19" s="36">
        <v>3530</v>
      </c>
      <c r="G19" s="69"/>
      <c r="H19" s="36">
        <v>2001</v>
      </c>
      <c r="I19" s="36"/>
      <c r="J19" s="37">
        <v>56.802644003777097</v>
      </c>
      <c r="K19" s="36"/>
      <c r="L19" s="36">
        <f t="shared" si="0"/>
        <v>37285</v>
      </c>
      <c r="M19" s="36">
        <v>23381</v>
      </c>
      <c r="N19" s="36">
        <v>13904</v>
      </c>
      <c r="O19" s="36"/>
      <c r="P19" s="36">
        <f t="shared" si="1"/>
        <v>60154</v>
      </c>
      <c r="Q19" s="36">
        <v>33867</v>
      </c>
      <c r="R19" s="36">
        <v>26287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3545</v>
      </c>
      <c r="G20" s="36"/>
      <c r="H20" s="36">
        <v>2007</v>
      </c>
      <c r="I20" s="36"/>
      <c r="J20" s="37">
        <v>51.4309113244461</v>
      </c>
      <c r="K20" s="36"/>
      <c r="L20" s="36">
        <f t="shared" si="0"/>
        <v>36621</v>
      </c>
      <c r="M20" s="36">
        <v>18995</v>
      </c>
      <c r="N20" s="36">
        <v>17626</v>
      </c>
      <c r="O20" s="36"/>
      <c r="P20" s="36">
        <f t="shared" si="1"/>
        <v>56520</v>
      </c>
      <c r="Q20" s="36">
        <v>26025</v>
      </c>
      <c r="R20" s="36">
        <v>30495</v>
      </c>
    </row>
    <row r="21" spans="1:18" ht="11.25" customHeight="1" x14ac:dyDescent="0.2">
      <c r="A21" s="43" t="s">
        <v>60</v>
      </c>
      <c r="B21" s="40">
        <f>AVERAGE(B9:B20)</f>
        <v>32.333333333333336</v>
      </c>
      <c r="C21" s="42">
        <v>1</v>
      </c>
      <c r="D21" s="40">
        <f>AVERAGE(D9:D20)</f>
        <v>30.083333333333332</v>
      </c>
      <c r="E21" s="42">
        <v>1</v>
      </c>
      <c r="F21" s="40">
        <v>3431.7780821917809</v>
      </c>
      <c r="G21" s="42">
        <v>1</v>
      </c>
      <c r="H21" s="40">
        <f>AVERAGE(H9:H20)</f>
        <v>1969.5416666666667</v>
      </c>
      <c r="I21" s="42">
        <v>1</v>
      </c>
      <c r="J21" s="41">
        <v>59.764856909513703</v>
      </c>
      <c r="K21" s="40"/>
      <c r="L21" s="40">
        <f>SUM(L9:L20)</f>
        <v>456518</v>
      </c>
      <c r="M21" s="40">
        <f>SUM(M9:M20)</f>
        <v>216805</v>
      </c>
      <c r="N21" s="40">
        <f>SUM(N9:N20)</f>
        <v>239713</v>
      </c>
      <c r="O21" s="40"/>
      <c r="P21" s="40">
        <f>SUM(P9:P20)</f>
        <v>748614</v>
      </c>
      <c r="Q21" s="40">
        <f>SUM(Q9:Q20)</f>
        <v>330303</v>
      </c>
      <c r="R21" s="40">
        <f>SUM(R9:R20)</f>
        <v>418311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11</vt:i4>
      </vt:variant>
    </vt:vector>
  </HeadingPairs>
  <TitlesOfParts>
    <vt:vector size="33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2024-03-07T08:18:58Z</cp:lastPrinted>
  <dcterms:created xsi:type="dcterms:W3CDTF">2021-01-07T07:09:33Z</dcterms:created>
  <dcterms:modified xsi:type="dcterms:W3CDTF">2026-01-15T07:22:03Z</dcterms:modified>
</cp:coreProperties>
</file>