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4_Berichte\Womens Euro 2025\Tabellen\"/>
    </mc:Choice>
  </mc:AlternateContent>
  <xr:revisionPtr revIDLastSave="0" documentId="13_ncr:1_{30812581-F6EA-4175-94C3-3AED2E7B8DCF}" xr6:coauthVersionLast="47" xr6:coauthVersionMax="47" xr10:uidLastSave="{00000000-0000-0000-0000-000000000000}"/>
  <bookViews>
    <workbookView xWindow="28680" yWindow="-120" windowWidth="29040" windowHeight="16440" xr2:uid="{9D6FBEAC-877E-4815-B3E3-FB05DB25DD6B}"/>
  </bookViews>
  <sheets>
    <sheet name="WEURO T 06" sheetId="37" r:id="rId1"/>
  </sheets>
  <definedNames>
    <definedName name="gug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37" l="1"/>
  <c r="E47" i="37"/>
  <c r="E48" i="37" s="1"/>
  <c r="D47" i="37"/>
  <c r="D48" i="37" s="1"/>
  <c r="F45" i="37"/>
  <c r="F43" i="37"/>
  <c r="F41" i="37"/>
  <c r="F39" i="37"/>
  <c r="F35" i="37"/>
  <c r="F33" i="37"/>
  <c r="F31" i="37"/>
  <c r="F29" i="37"/>
  <c r="F25" i="37"/>
  <c r="F23" i="37"/>
  <c r="F21" i="37"/>
  <c r="F19" i="37"/>
  <c r="F15" i="37"/>
  <c r="F13" i="37"/>
  <c r="F11" i="37"/>
  <c r="F9" i="37"/>
  <c r="F48" i="37" l="1"/>
  <c r="F47" i="37"/>
  <c r="E50" i="37"/>
  <c r="D50" i="37"/>
  <c r="D51" i="37" s="1"/>
  <c r="E51" i="37" l="1"/>
  <c r="F51" i="37" s="1"/>
  <c r="F50" i="3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<sst xmlns="http://schemas.openxmlformats.org/spreadsheetml/2006/main" count="36" uniqueCount="35">
  <si>
    <t>Total</t>
  </si>
  <si>
    <t>Statistik Stadt Bern</t>
  </si>
  <si>
    <t>Gruppe A</t>
  </si>
  <si>
    <t>Finnland</t>
  </si>
  <si>
    <t>Island</t>
  </si>
  <si>
    <t>Norwegen</t>
  </si>
  <si>
    <t>Schweiz</t>
  </si>
  <si>
    <t>Gruppe B</t>
  </si>
  <si>
    <t>Belgien</t>
  </si>
  <si>
    <t>Spanien</t>
  </si>
  <si>
    <t>Italien</t>
  </si>
  <si>
    <t>Portugal</t>
  </si>
  <si>
    <t>Gruppe C</t>
  </si>
  <si>
    <t>Dänemark</t>
  </si>
  <si>
    <t>Deutschland</t>
  </si>
  <si>
    <t>Polen</t>
  </si>
  <si>
    <t>Schweden</t>
  </si>
  <si>
    <t>Gruppe D</t>
  </si>
  <si>
    <t>Frankreich</t>
  </si>
  <si>
    <t>Niederlande</t>
  </si>
  <si>
    <t>Total Women's EURO 2025-Länder</t>
  </si>
  <si>
    <r>
      <t>England</t>
    </r>
    <r>
      <rPr>
        <i/>
        <vertAlign val="superscript"/>
        <sz val="8"/>
        <color theme="1"/>
        <rFont val="Arial"/>
        <family val="2"/>
      </rPr>
      <t>1</t>
    </r>
  </si>
  <si>
    <r>
      <t>Wales</t>
    </r>
    <r>
      <rPr>
        <i/>
        <vertAlign val="superscript"/>
        <sz val="8"/>
        <color theme="1"/>
        <rFont val="Arial"/>
        <family val="2"/>
      </rPr>
      <t>1</t>
    </r>
  </si>
  <si>
    <t>Übernachtungen</t>
  </si>
  <si>
    <t>Übernachtungen
pro Gast</t>
  </si>
  <si>
    <t>abgestiegene Gäste (Ankünfte)</t>
  </si>
  <si>
    <t>übrige Länder</t>
  </si>
  <si>
    <t>ohne Schweiz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</si>
  <si>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Werte des gesamten Vereinigten Königreiches</t>
    </r>
  </si>
  <si>
    <t>Herkunftsland (ständiger Wohnsitz) der Gäste; Hotels und Hostels</t>
  </si>
  <si>
    <t>Ländern der Women's EURO 2025 in Hotelleriebetrieben der Stadt Bern</t>
  </si>
  <si>
    <t xml:space="preserve">Gästeankünfte und Übernachtungen von Personen aus den teilnehmenden </t>
  </si>
  <si>
    <t>WEURO T 06</t>
  </si>
  <si>
    <t>Datenquelle: Bundesamt für Statistik, Beherbergungsstatistik</t>
  </si>
  <si>
    <t xml:space="preserve"> HESTA 2024 (Datenstand: 20.2.2025); Wikipedia (Flaggen)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</si>
</sst>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.0;\–\ ##0.0;\–"/>
    <numFmt numFmtId="165" formatCode="#\ ###\ ##0;\–\ #\ ###\ ##0;\–"/>
  </numFmts>
  <fonts count="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 wrapText="1"/>
    </xf>
    <xf numFmtId="164" fontId="1" fillId="0" borderId="0" xfId="0" applyNumberFormat="1" applyFont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right" vertical="center"/>
    </xf>
    <xf numFmtId="0" fontId="1" fillId="0" borderId="2" xfId="0" applyFont="1" applyBorder="1"/>
    <xf numFmtId="165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CD5B4"/>
      <color rgb="FF0000FF"/>
      <color rgb="FF00FF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398400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FEF244F-FE1A-4F54-8C2D-75D6376D4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0283-92E8-4460-9407-8BA2D991A21A}">
  <dimension ref="A1:F56"/>
  <sheetViews>
    <sheetView showGridLines="0" tabSelected="1" zoomScaleNormal="100" workbookViewId="0"/>
  </sheetViews>
  <sheetFormatPr baseColWidth="10" defaultRowHeight="11.25" x14ac:dyDescent="0.2"/>
  <cols>
    <col min="1" max="1" width="8.7109375" style="5" customWidth="1"/>
    <col min="2" max="2" width="0.85546875" style="1" customWidth="1"/>
    <col min="3" max="3" width="22.7109375" style="1" customWidth="1"/>
    <col min="4" max="6" width="17.42578125" style="1" customWidth="1"/>
    <col min="7" max="16384" width="11.42578125" style="1"/>
  </cols>
  <sheetData>
    <row r="1" spans="1:6" ht="84.95" customHeight="1" x14ac:dyDescent="0.2"/>
    <row r="2" spans="1:6" ht="30.95" customHeight="1" x14ac:dyDescent="0.2"/>
    <row r="3" spans="1:6" s="3" customFormat="1" ht="15.75" x14ac:dyDescent="0.25">
      <c r="A3" s="4" t="s">
        <v>31</v>
      </c>
    </row>
    <row r="4" spans="1:6" s="3" customFormat="1" ht="15.75" x14ac:dyDescent="0.25">
      <c r="A4" s="4" t="s">
        <v>30</v>
      </c>
    </row>
    <row r="5" spans="1:6" x14ac:dyDescent="0.2">
      <c r="A5" s="2"/>
      <c r="B5" s="2"/>
      <c r="C5" s="2"/>
      <c r="D5" s="2"/>
      <c r="E5" s="2"/>
      <c r="F5" s="2" t="s">
        <v>32</v>
      </c>
    </row>
    <row r="6" spans="1:6" ht="22.5" customHeight="1" x14ac:dyDescent="0.2">
      <c r="A6" s="13"/>
      <c r="B6" s="13"/>
      <c r="C6" s="13"/>
      <c r="D6" s="14" t="s">
        <v>25</v>
      </c>
      <c r="E6" s="19" t="s">
        <v>23</v>
      </c>
      <c r="F6" s="14" t="s">
        <v>24</v>
      </c>
    </row>
    <row r="7" spans="1:6" s="8" customFormat="1" ht="18" customHeight="1" x14ac:dyDescent="0.2">
      <c r="A7" s="10" t="s">
        <v>2</v>
      </c>
      <c r="B7" s="10"/>
      <c r="C7" s="10"/>
      <c r="D7" s="16"/>
      <c r="E7" s="26"/>
      <c r="F7" s="27"/>
    </row>
    <row r="8" spans="1:6" s="8" customFormat="1" ht="3.95" customHeight="1" x14ac:dyDescent="0.2">
      <c r="D8" s="17"/>
      <c r="E8" s="18"/>
      <c r="F8" s="15"/>
    </row>
    <row r="9" spans="1:6" s="8" customFormat="1" ht="18" customHeight="1" x14ac:dyDescent="0.2">
      <c r="A9" s="11" t="e" vm="1">
        <v>#VALUE!</v>
      </c>
      <c r="B9" s="12"/>
      <c r="C9" s="8" t="s">
        <v>3</v>
      </c>
      <c r="D9" s="17">
        <v>1127</v>
      </c>
      <c r="E9" s="17">
        <v>2301</v>
      </c>
      <c r="F9" s="15">
        <f>E9/D9</f>
        <v>2.04170363797693</v>
      </c>
    </row>
    <row r="10" spans="1:6" s="8" customFormat="1" ht="3.95" customHeight="1" x14ac:dyDescent="0.2">
      <c r="A10" s="11"/>
      <c r="B10" s="12"/>
      <c r="D10" s="17"/>
      <c r="E10" s="17"/>
      <c r="F10" s="15"/>
    </row>
    <row r="11" spans="1:6" s="8" customFormat="1" ht="18" customHeight="1" x14ac:dyDescent="0.2">
      <c r="A11" s="11" t="e" vm="2">
        <v>#VALUE!</v>
      </c>
      <c r="B11" s="12"/>
      <c r="C11" s="8" t="s">
        <v>4</v>
      </c>
      <c r="D11" s="17">
        <v>110</v>
      </c>
      <c r="E11" s="17">
        <v>245</v>
      </c>
      <c r="F11" s="15">
        <f>E11/D11</f>
        <v>2.2272727272727271</v>
      </c>
    </row>
    <row r="12" spans="1:6" s="8" customFormat="1" ht="3.95" customHeight="1" x14ac:dyDescent="0.2">
      <c r="A12" s="11"/>
      <c r="B12" s="12"/>
      <c r="D12" s="17"/>
      <c r="E12" s="17"/>
      <c r="F12" s="15"/>
    </row>
    <row r="13" spans="1:6" s="8" customFormat="1" ht="18" customHeight="1" x14ac:dyDescent="0.2">
      <c r="A13" s="11" t="e" vm="3">
        <v>#VALUE!</v>
      </c>
      <c r="B13" s="12"/>
      <c r="C13" s="8" t="s">
        <v>5</v>
      </c>
      <c r="D13" s="17">
        <v>1331</v>
      </c>
      <c r="E13" s="17">
        <v>2625</v>
      </c>
      <c r="F13" s="15">
        <f>E13/D13</f>
        <v>1.9722013523666415</v>
      </c>
    </row>
    <row r="14" spans="1:6" s="8" customFormat="1" ht="3.95" customHeight="1" x14ac:dyDescent="0.2">
      <c r="A14" s="11"/>
      <c r="B14" s="12"/>
      <c r="D14" s="17"/>
      <c r="E14" s="17"/>
      <c r="F14" s="15"/>
    </row>
    <row r="15" spans="1:6" s="8" customFormat="1" ht="18" customHeight="1" x14ac:dyDescent="0.2">
      <c r="A15" s="11" t="e" vm="4">
        <v>#VALUE!</v>
      </c>
      <c r="B15" s="12"/>
      <c r="C15" s="8" t="s">
        <v>6</v>
      </c>
      <c r="D15" s="17">
        <v>310720</v>
      </c>
      <c r="E15" s="17">
        <v>477065</v>
      </c>
      <c r="F15" s="15">
        <f>E15/D15</f>
        <v>1.5353533728115345</v>
      </c>
    </row>
    <row r="16" spans="1:6" s="8" customFormat="1" ht="3.95" customHeight="1" x14ac:dyDescent="0.2">
      <c r="A16" s="11"/>
      <c r="B16" s="11"/>
      <c r="D16" s="17"/>
      <c r="E16" s="17"/>
      <c r="F16" s="15"/>
    </row>
    <row r="17" spans="1:6" s="8" customFormat="1" ht="18" customHeight="1" x14ac:dyDescent="0.2">
      <c r="A17" s="8" t="s">
        <v>7</v>
      </c>
      <c r="D17" s="17"/>
      <c r="E17" s="17"/>
      <c r="F17" s="15"/>
    </row>
    <row r="18" spans="1:6" s="8" customFormat="1" ht="3.95" customHeight="1" x14ac:dyDescent="0.2">
      <c r="D18" s="17"/>
      <c r="E18" s="17"/>
      <c r="F18" s="15"/>
    </row>
    <row r="19" spans="1:6" s="8" customFormat="1" ht="18" customHeight="1" x14ac:dyDescent="0.2">
      <c r="A19" s="11" t="e" vm="5">
        <v>#VALUE!</v>
      </c>
      <c r="B19" s="12"/>
      <c r="C19" s="8" t="s">
        <v>8</v>
      </c>
      <c r="D19" s="17">
        <v>4068</v>
      </c>
      <c r="E19" s="17">
        <v>7262</v>
      </c>
      <c r="F19" s="15">
        <f>E19/D19</f>
        <v>1.7851524090462143</v>
      </c>
    </row>
    <row r="20" spans="1:6" s="8" customFormat="1" ht="3.95" customHeight="1" x14ac:dyDescent="0.2">
      <c r="A20" s="11"/>
      <c r="B20" s="12"/>
      <c r="D20" s="17"/>
      <c r="E20" s="17"/>
      <c r="F20" s="15"/>
    </row>
    <row r="21" spans="1:6" s="8" customFormat="1" ht="18" customHeight="1" x14ac:dyDescent="0.2">
      <c r="A21" s="11" t="e" vm="6">
        <v>#VALUE!</v>
      </c>
      <c r="B21" s="12"/>
      <c r="C21" s="8" t="s">
        <v>9</v>
      </c>
      <c r="D21" s="17">
        <v>13664</v>
      </c>
      <c r="E21" s="17">
        <v>26381</v>
      </c>
      <c r="F21" s="15">
        <f>E21/D21</f>
        <v>1.9306937939110069</v>
      </c>
    </row>
    <row r="22" spans="1:6" s="8" customFormat="1" ht="3.95" customHeight="1" x14ac:dyDescent="0.2">
      <c r="A22" s="11"/>
      <c r="B22" s="12"/>
      <c r="D22" s="17"/>
      <c r="E22" s="17"/>
      <c r="F22" s="15"/>
    </row>
    <row r="23" spans="1:6" s="8" customFormat="1" ht="18" customHeight="1" x14ac:dyDescent="0.2">
      <c r="A23" s="11" t="e" vm="7">
        <v>#VALUE!</v>
      </c>
      <c r="B23" s="12"/>
      <c r="C23" s="8" t="s">
        <v>10</v>
      </c>
      <c r="D23" s="17">
        <v>17183</v>
      </c>
      <c r="E23" s="17">
        <v>29059</v>
      </c>
      <c r="F23" s="15">
        <f>E23/D23</f>
        <v>1.6911482278996683</v>
      </c>
    </row>
    <row r="24" spans="1:6" s="8" customFormat="1" ht="3.95" customHeight="1" x14ac:dyDescent="0.2">
      <c r="A24" s="11"/>
      <c r="B24" s="12"/>
      <c r="D24" s="17"/>
      <c r="E24" s="17"/>
      <c r="F24" s="15"/>
    </row>
    <row r="25" spans="1:6" s="8" customFormat="1" ht="18" customHeight="1" x14ac:dyDescent="0.2">
      <c r="A25" s="11" t="e" vm="8">
        <v>#VALUE!</v>
      </c>
      <c r="B25" s="12"/>
      <c r="C25" s="8" t="s">
        <v>11</v>
      </c>
      <c r="D25" s="17">
        <v>3005</v>
      </c>
      <c r="E25" s="17">
        <v>5380</v>
      </c>
      <c r="F25" s="15">
        <f>E25/D25</f>
        <v>1.7903494176372712</v>
      </c>
    </row>
    <row r="26" spans="1:6" s="8" customFormat="1" ht="3.95" customHeight="1" x14ac:dyDescent="0.2">
      <c r="A26" s="11"/>
      <c r="B26" s="11"/>
      <c r="D26" s="17"/>
      <c r="E26" s="17"/>
      <c r="F26" s="15"/>
    </row>
    <row r="27" spans="1:6" s="8" customFormat="1" ht="18" customHeight="1" x14ac:dyDescent="0.2">
      <c r="A27" s="8" t="s">
        <v>12</v>
      </c>
      <c r="D27" s="17"/>
      <c r="E27" s="17"/>
      <c r="F27" s="15"/>
    </row>
    <row r="28" spans="1:6" s="8" customFormat="1" ht="3.95" customHeight="1" x14ac:dyDescent="0.2">
      <c r="D28" s="17"/>
      <c r="E28" s="17"/>
      <c r="F28" s="15"/>
    </row>
    <row r="29" spans="1:6" s="8" customFormat="1" ht="18" customHeight="1" x14ac:dyDescent="0.2">
      <c r="A29" s="11" t="e" vm="9">
        <v>#VALUE!</v>
      </c>
      <c r="B29" s="12"/>
      <c r="C29" s="8" t="s">
        <v>13</v>
      </c>
      <c r="D29" s="17">
        <v>2088</v>
      </c>
      <c r="E29" s="17">
        <v>4263</v>
      </c>
      <c r="F29" s="15">
        <f>E29/D29</f>
        <v>2.0416666666666665</v>
      </c>
    </row>
    <row r="30" spans="1:6" s="8" customFormat="1" ht="3.95" customHeight="1" x14ac:dyDescent="0.2">
      <c r="A30" s="11"/>
      <c r="B30" s="12"/>
      <c r="D30" s="17"/>
      <c r="E30" s="17"/>
      <c r="F30" s="15"/>
    </row>
    <row r="31" spans="1:6" s="8" customFormat="1" ht="18" customHeight="1" x14ac:dyDescent="0.2">
      <c r="A31" s="11" t="e" vm="10">
        <v>#VALUE!</v>
      </c>
      <c r="B31" s="12"/>
      <c r="C31" s="8" t="s">
        <v>14</v>
      </c>
      <c r="D31" s="17">
        <v>54352</v>
      </c>
      <c r="E31" s="17">
        <v>104125</v>
      </c>
      <c r="F31" s="15">
        <f>E31/D31</f>
        <v>1.9157528701795703</v>
      </c>
    </row>
    <row r="32" spans="1:6" s="8" customFormat="1" ht="3.95" customHeight="1" x14ac:dyDescent="0.2">
      <c r="A32" s="11"/>
      <c r="B32" s="12"/>
      <c r="D32" s="17"/>
      <c r="E32" s="17"/>
      <c r="F32" s="15"/>
    </row>
    <row r="33" spans="1:6" s="8" customFormat="1" ht="18" customHeight="1" x14ac:dyDescent="0.2">
      <c r="A33" s="11" t="e" vm="11">
        <v>#VALUE!</v>
      </c>
      <c r="B33" s="12"/>
      <c r="C33" s="8" t="s">
        <v>15</v>
      </c>
      <c r="D33" s="17">
        <v>2084</v>
      </c>
      <c r="E33" s="17">
        <v>4752</v>
      </c>
      <c r="F33" s="15">
        <f>E33/D33</f>
        <v>2.2802303262955852</v>
      </c>
    </row>
    <row r="34" spans="1:6" s="8" customFormat="1" ht="3.95" customHeight="1" x14ac:dyDescent="0.2">
      <c r="A34" s="11"/>
      <c r="B34" s="12"/>
      <c r="D34" s="17"/>
      <c r="E34" s="17"/>
      <c r="F34" s="15"/>
    </row>
    <row r="35" spans="1:6" s="8" customFormat="1" ht="18" customHeight="1" x14ac:dyDescent="0.2">
      <c r="A35" s="11" t="e" vm="12">
        <v>#VALUE!</v>
      </c>
      <c r="B35" s="12"/>
      <c r="C35" s="8" t="s">
        <v>16</v>
      </c>
      <c r="D35" s="17">
        <v>2109</v>
      </c>
      <c r="E35" s="17">
        <v>4565</v>
      </c>
      <c r="F35" s="15">
        <f>E35/D35</f>
        <v>2.164532954006638</v>
      </c>
    </row>
    <row r="36" spans="1:6" s="8" customFormat="1" ht="3.95" customHeight="1" x14ac:dyDescent="0.2">
      <c r="A36" s="11"/>
      <c r="B36" s="11"/>
      <c r="D36" s="17"/>
      <c r="E36" s="17"/>
      <c r="F36" s="15"/>
    </row>
    <row r="37" spans="1:6" s="8" customFormat="1" ht="18" customHeight="1" x14ac:dyDescent="0.2">
      <c r="A37" s="8" t="s">
        <v>17</v>
      </c>
      <c r="D37" s="17"/>
      <c r="E37" s="17"/>
      <c r="F37" s="15"/>
    </row>
    <row r="38" spans="1:6" s="8" customFormat="1" ht="3.95" customHeight="1" x14ac:dyDescent="0.2">
      <c r="D38" s="17"/>
      <c r="E38" s="17"/>
      <c r="F38" s="15"/>
    </row>
    <row r="39" spans="1:6" s="8" customFormat="1" ht="18" customHeight="1" x14ac:dyDescent="0.2">
      <c r="A39" s="11" t="e" vm="13">
        <v>#VALUE!</v>
      </c>
      <c r="B39" s="12"/>
      <c r="C39" s="8" t="s">
        <v>21</v>
      </c>
      <c r="D39" s="17">
        <v>15898</v>
      </c>
      <c r="E39" s="17">
        <v>31547</v>
      </c>
      <c r="F39" s="15">
        <f>E39/D39</f>
        <v>1.9843376525349101</v>
      </c>
    </row>
    <row r="40" spans="1:6" s="8" customFormat="1" ht="3.95" customHeight="1" x14ac:dyDescent="0.2">
      <c r="A40" s="11"/>
      <c r="B40" s="12"/>
      <c r="D40" s="17"/>
      <c r="E40" s="17"/>
      <c r="F40" s="15"/>
    </row>
    <row r="41" spans="1:6" s="8" customFormat="1" ht="18" customHeight="1" x14ac:dyDescent="0.2">
      <c r="A41" s="11" t="e" vm="14">
        <v>#VALUE!</v>
      </c>
      <c r="B41" s="12"/>
      <c r="C41" s="8" t="s">
        <v>18</v>
      </c>
      <c r="D41" s="17">
        <v>21821</v>
      </c>
      <c r="E41" s="17">
        <v>33684</v>
      </c>
      <c r="F41" s="15">
        <f>E41/D41</f>
        <v>1.5436506117959763</v>
      </c>
    </row>
    <row r="42" spans="1:6" s="8" customFormat="1" ht="3.95" customHeight="1" x14ac:dyDescent="0.2">
      <c r="A42" s="11"/>
      <c r="B42" s="12"/>
      <c r="D42" s="17"/>
      <c r="E42" s="17"/>
      <c r="F42" s="15"/>
    </row>
    <row r="43" spans="1:6" s="8" customFormat="1" ht="18" customHeight="1" x14ac:dyDescent="0.2">
      <c r="A43" s="11" t="e" vm="15">
        <v>#VALUE!</v>
      </c>
      <c r="B43" s="12"/>
      <c r="C43" s="8" t="s">
        <v>19</v>
      </c>
      <c r="D43" s="17">
        <v>9739</v>
      </c>
      <c r="E43" s="17">
        <v>18910</v>
      </c>
      <c r="F43" s="15">
        <f>E43/D43</f>
        <v>1.9416777903275491</v>
      </c>
    </row>
    <row r="44" spans="1:6" s="8" customFormat="1" ht="3.95" customHeight="1" x14ac:dyDescent="0.2">
      <c r="A44" s="11"/>
      <c r="B44" s="12"/>
      <c r="D44" s="17"/>
      <c r="E44" s="17"/>
      <c r="F44" s="15"/>
    </row>
    <row r="45" spans="1:6" s="8" customFormat="1" ht="18" customHeight="1" x14ac:dyDescent="0.2">
      <c r="A45" s="11" t="e" vm="16">
        <v>#VALUE!</v>
      </c>
      <c r="B45" s="12"/>
      <c r="C45" s="8" t="s">
        <v>22</v>
      </c>
      <c r="D45" s="17">
        <v>15898</v>
      </c>
      <c r="E45" s="17">
        <v>31547</v>
      </c>
      <c r="F45" s="15">
        <f>E45/D45</f>
        <v>1.9843376525349101</v>
      </c>
    </row>
    <row r="46" spans="1:6" s="8" customFormat="1" ht="3.95" customHeight="1" x14ac:dyDescent="0.2">
      <c r="D46" s="17"/>
      <c r="E46" s="17"/>
      <c r="F46" s="15"/>
    </row>
    <row r="47" spans="1:6" ht="18" customHeight="1" x14ac:dyDescent="0.2">
      <c r="A47" s="1" t="s">
        <v>20</v>
      </c>
      <c r="D47" s="20">
        <f>SUM(D7:D46)-D45</f>
        <v>459299</v>
      </c>
      <c r="E47" s="20">
        <f>SUM(E7:E46)-E45</f>
        <v>752164</v>
      </c>
      <c r="F47" s="28">
        <f>E47/D47</f>
        <v>1.6376347433806735</v>
      </c>
    </row>
    <row r="48" spans="1:6" s="8" customFormat="1" ht="18" customHeight="1" x14ac:dyDescent="0.2">
      <c r="B48" s="9"/>
      <c r="C48" s="9" t="s">
        <v>27</v>
      </c>
      <c r="D48" s="22">
        <f>D47-D15</f>
        <v>148579</v>
      </c>
      <c r="E48" s="22">
        <f>E47-E15</f>
        <v>275099</v>
      </c>
      <c r="F48" s="29">
        <f>E48/D48</f>
        <v>1.851533527618304</v>
      </c>
    </row>
    <row r="49" spans="1:6" ht="18" customHeight="1" x14ac:dyDescent="0.2">
      <c r="A49" s="1" t="s">
        <v>26</v>
      </c>
      <c r="B49" s="25"/>
      <c r="C49" s="25"/>
      <c r="D49" s="21">
        <v>176186</v>
      </c>
      <c r="E49" s="21">
        <v>340210</v>
      </c>
      <c r="F49" s="30">
        <f>E49/D49</f>
        <v>1.9309706787145404</v>
      </c>
    </row>
    <row r="50" spans="1:6" ht="18" customHeight="1" x14ac:dyDescent="0.2">
      <c r="A50" s="1" t="s">
        <v>0</v>
      </c>
      <c r="D50" s="20">
        <f>D47+D49</f>
        <v>635485</v>
      </c>
      <c r="E50" s="20">
        <f>E47+E49</f>
        <v>1092374</v>
      </c>
      <c r="F50" s="28">
        <f>E50/D50</f>
        <v>1.7189611084447312</v>
      </c>
    </row>
    <row r="51" spans="1:6" s="8" customFormat="1" ht="18" customHeight="1" x14ac:dyDescent="0.2">
      <c r="C51" s="23" t="s">
        <v>27</v>
      </c>
      <c r="D51" s="24">
        <f>D50-D15</f>
        <v>324765</v>
      </c>
      <c r="E51" s="24">
        <f>E50-E15</f>
        <v>615309</v>
      </c>
      <c r="F51" s="31">
        <f>E51/D51</f>
        <v>1.8946284236293935</v>
      </c>
    </row>
    <row r="52" spans="1:6" x14ac:dyDescent="0.2">
      <c r="A52" s="6"/>
      <c r="B52" s="6"/>
      <c r="C52" s="6"/>
      <c r="D52" s="6"/>
      <c r="E52" s="6"/>
      <c r="F52" s="7" t="s">
        <v>1</v>
      </c>
    </row>
    <row r="53" spans="1:6" ht="11.25" customHeight="1" x14ac:dyDescent="0.2">
      <c r="A53" s="32" t="s">
        <v>29</v>
      </c>
      <c r="B53" s="33"/>
      <c r="C53" s="33"/>
      <c r="D53" s="33"/>
      <c r="E53" s="33"/>
      <c r="F53" s="33"/>
    </row>
    <row r="54" spans="1:6" ht="11.25" customHeight="1" x14ac:dyDescent="0.2">
      <c r="A54" s="32" t="s">
        <v>28</v>
      </c>
      <c r="B54" s="33"/>
      <c r="C54" s="33"/>
      <c r="D54" s="33"/>
      <c r="E54" s="33"/>
      <c r="F54" s="33"/>
    </row>
    <row r="55" spans="1:6" x14ac:dyDescent="0.2">
      <c r="B55" s="5"/>
      <c r="C55" s="5"/>
      <c r="D55" s="5"/>
      <c r="E55" s="5"/>
      <c r="F55" s="2" t="s">
        <v>33</v>
      </c>
    </row>
    <row r="56" spans="1:6" x14ac:dyDescent="0.2">
      <c r="F56" s="2" t="s">
        <v>34</v>
      </c>
    </row>
  </sheetData>
  <mergeCells count="2">
    <mergeCell ref="A53:F53"/>
    <mergeCell ref="A54:F5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www.bern.ch/statistik&amp;R&amp;8Juni 2025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WEURO T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2025-05-15T12:30:49Z</cp:lastPrinted>
  <dcterms:created xsi:type="dcterms:W3CDTF">2024-12-23T09:38:51Z</dcterms:created>
  <dcterms:modified xsi:type="dcterms:W3CDTF">2025-06-04T06:36:18Z</dcterms:modified>
</cp:coreProperties>
</file>